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תפעול\תפעול שפכים\מתקני שפכים\שדרות\דוחות מתקן\2024\0124\"/>
    </mc:Choice>
  </mc:AlternateContent>
  <bookViews>
    <workbookView xWindow="-108" yWindow="-108" windowWidth="23256" windowHeight="12576" activeTab="0"/>
  </bookViews>
  <sheets>
    <sheet name="ינואר 24" sheetId="52" r:id="rId3"/>
    <sheet name="שפכים" sheetId="10" r:id="rId4"/>
    <sheet name="קולחים" sheetId="35" r:id="rId5"/>
    <sheet name="סריקת מתכות " sheetId="53" r:id="rId6"/>
    <sheet name="פינוי בוצה" sheetId="54" r:id="rId7"/>
    <sheet name="דוח מפעיל" sheetId="51" r:id="rId8"/>
  </sheets>
  <definedNames>
    <definedName name="_xlnm.Print_Area" localSheetId="3">'סריקת מתכות '!#REF!</definedName>
    <definedName name="ךשנד" localSheetId="3">#REF!</definedName>
    <definedName name="ךשנד" localSheetId="4">#REF!</definedName>
    <definedName name="ךשנ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2" l="1"/>
</calcChain>
</file>

<file path=xl/sharedStrings.xml><?xml version="1.0" encoding="utf-8"?>
<sst xmlns="http://schemas.openxmlformats.org/spreadsheetml/2006/main" count="1613" uniqueCount="273">
  <si>
    <t>pH</t>
  </si>
  <si>
    <t>עכירות</t>
  </si>
  <si>
    <t>NTU</t>
  </si>
  <si>
    <t>שפכים</t>
  </si>
  <si>
    <t>תאריך</t>
  </si>
  <si>
    <t>מוליכות</t>
  </si>
  <si>
    <t>מג"ל</t>
  </si>
  <si>
    <t>ms</t>
  </si>
  <si>
    <t>תקן</t>
  </si>
  <si>
    <t>הגבה</t>
  </si>
  <si>
    <t>mS</t>
  </si>
  <si>
    <t>ממוצע</t>
  </si>
  <si>
    <t>מינימום</t>
  </si>
  <si>
    <t>מקסימום</t>
  </si>
  <si>
    <t>*מעבדה מוסמכת</t>
  </si>
  <si>
    <t>BODt*</t>
  </si>
  <si>
    <t>CODt*</t>
  </si>
  <si>
    <t>TSS*</t>
  </si>
  <si>
    <t>VSS*</t>
  </si>
  <si>
    <t>NH4*</t>
  </si>
  <si>
    <t>TKN</t>
  </si>
  <si>
    <t>P(t)</t>
  </si>
  <si>
    <t>NH4</t>
  </si>
  <si>
    <t>NO3</t>
  </si>
  <si>
    <t>NO2</t>
  </si>
  <si>
    <t>CODf</t>
  </si>
  <si>
    <t>Nt</t>
  </si>
  <si>
    <t>שמן מינראלי</t>
  </si>
  <si>
    <t>B</t>
  </si>
  <si>
    <t>Na</t>
  </si>
  <si>
    <t>Cl</t>
  </si>
  <si>
    <t>סה"כ</t>
  </si>
  <si>
    <t>ספיקה</t>
  </si>
  <si>
    <t>O&amp;G*</t>
  </si>
  <si>
    <t>דטרגנט אניוני</t>
  </si>
  <si>
    <t>כלורידים</t>
  </si>
  <si>
    <t>ציאנידים</t>
  </si>
  <si>
    <t>כל נושא בתפקיד</t>
  </si>
  <si>
    <t>BODt</t>
  </si>
  <si>
    <t>CODt</t>
  </si>
  <si>
    <t>cod/bod</t>
  </si>
  <si>
    <t>TSS</t>
  </si>
  <si>
    <t>[מג"ל]</t>
  </si>
  <si>
    <t>ממוצע חודשי</t>
  </si>
  <si>
    <t>יעילות הרחקת מזהמים  (מחושב עפ"י ממוצעי הדגימות) :</t>
  </si>
  <si>
    <t>אחוז הרחקה  (%)</t>
  </si>
  <si>
    <t>נתוני תפעול :</t>
  </si>
  <si>
    <t>עומס צח"ב</t>
  </si>
  <si>
    <t>ק"ג/יום</t>
  </si>
  <si>
    <t>חודשית</t>
  </si>
  <si>
    <t>נספחים :</t>
  </si>
  <si>
    <t>בברכה</t>
  </si>
  <si>
    <t>אילונה גלעדי</t>
  </si>
  <si>
    <t>נתון תכנון</t>
  </si>
  <si>
    <t>קולי</t>
  </si>
  <si>
    <t>כלל בסיסיות</t>
  </si>
  <si>
    <t>P total</t>
  </si>
  <si>
    <t>TDS</t>
  </si>
  <si>
    <t>ספיקת שפכים</t>
  </si>
  <si>
    <t>יומית ממוצעת (מק"י)</t>
  </si>
  <si>
    <t>ספיקת קולחין</t>
  </si>
  <si>
    <t xml:space="preserve">תאריך </t>
  </si>
  <si>
    <t>ww</t>
  </si>
  <si>
    <t>יום</t>
  </si>
  <si>
    <t>נושא</t>
  </si>
  <si>
    <t>מיקום</t>
  </si>
  <si>
    <t>מבצע</t>
  </si>
  <si>
    <t>פירוט</t>
  </si>
  <si>
    <t>שישי</t>
  </si>
  <si>
    <t>שבת</t>
  </si>
  <si>
    <t>ראשון</t>
  </si>
  <si>
    <t>שוטף</t>
  </si>
  <si>
    <t>מט"ש שדרות</t>
  </si>
  <si>
    <t>Ges</t>
  </si>
  <si>
    <t>מכונה משולבת</t>
  </si>
  <si>
    <t>ביקור יומי הכולל:הוצאת מגבונים מלופפים על הציר, הפעלה ידנית של כל המערכות, מעקב אחר רעשים ושינויים.ביצוע על פי הנחיות יקיר איתניו.</t>
  </si>
  <si>
    <t>ת"ש שפכים גולמיים</t>
  </si>
  <si>
    <t>שלישוני</t>
  </si>
  <si>
    <t>עבודה</t>
  </si>
  <si>
    <t>שני</t>
  </si>
  <si>
    <t>שלישי</t>
  </si>
  <si>
    <t>רביעי</t>
  </si>
  <si>
    <t>חמישי</t>
  </si>
  <si>
    <t>אספקה</t>
  </si>
  <si>
    <t>תקלה</t>
  </si>
  <si>
    <t>צנטרפוגה</t>
  </si>
  <si>
    <t>שער כימיכלים</t>
  </si>
  <si>
    <t xml:space="preserve">ביקור יומי </t>
  </si>
  <si>
    <t>בקטוכם</t>
  </si>
  <si>
    <t>פנולים</t>
  </si>
  <si>
    <t xml:space="preserve">ביקור יומי הכולל: ניקוי מגבונים, ניקיון, בדיקת תקינות. </t>
  </si>
  <si>
    <t>תאריך:</t>
  </si>
  <si>
    <t>סימוכין:</t>
  </si>
  <si>
    <t>GES תפעול מתקנים</t>
  </si>
  <si>
    <t>גלגאי</t>
  </si>
  <si>
    <t>איסוף ספיקות:שפכים-קולחים-פולימר-צנטרפוגה.</t>
  </si>
  <si>
    <t>אחזקה מונעת מגובים.</t>
  </si>
  <si>
    <t>מעכל חדש</t>
  </si>
  <si>
    <t>הפעלת משאבת בוצה וטלסקופים.</t>
  </si>
  <si>
    <t>ניקוי חילזון הוצאת מגבונים מהמכונה המשולבת.</t>
  </si>
  <si>
    <t>משרד</t>
  </si>
  <si>
    <t>החלפת מכולה</t>
  </si>
  <si>
    <t>ספקים</t>
  </si>
  <si>
    <t>זכרייה</t>
  </si>
  <si>
    <t>חברת חשמל</t>
  </si>
  <si>
    <t>צפריר</t>
  </si>
  <si>
    <t>איסוף דגימות ושינוע לתימורים.</t>
  </si>
  <si>
    <t>&lt;0.05</t>
  </si>
  <si>
    <t>סולפיד מומס</t>
  </si>
  <si>
    <t>כלור נותר</t>
  </si>
  <si>
    <t>7-8</t>
  </si>
  <si>
    <t>איסוף נתוני צריכות שטאנג עידכון ושליחת דוח חודשי.</t>
  </si>
  <si>
    <t>SAM2</t>
  </si>
  <si>
    <t>התקנת משאבה טבןלה לריקון בור איסןף נזילות מהקיר של SAM2</t>
  </si>
  <si>
    <t>ISAM2</t>
  </si>
  <si>
    <t>התקנת רצועות ל 3 מפוחים.</t>
  </si>
  <si>
    <t>גירוז 300</t>
  </si>
  <si>
    <t>פולימר</t>
  </si>
  <si>
    <t>SNF</t>
  </si>
  <si>
    <t>2000ק"ג</t>
  </si>
  <si>
    <t>תיקון חילזון וגירוזים לחילזון ומסוע.</t>
  </si>
  <si>
    <t>תיקון נזילה מחילזון והוצאת בוצה למכולה.</t>
  </si>
  <si>
    <t>עבודות חשמל</t>
  </si>
  <si>
    <t>3840ק"ג כלור</t>
  </si>
  <si>
    <t>דוגם שפכים</t>
  </si>
  <si>
    <t>התקנת חשמל+תיקון משאבה</t>
  </si>
  <si>
    <t>7-8 הפסקת חשמל</t>
  </si>
  <si>
    <t>בריכת ויסות הרחבה שטאנג</t>
  </si>
  <si>
    <t>משאבות 302 ו 304 נכנסו לתקלה בוצע איפוס בתיאום עם הייאס והחזרה למצב בקר.</t>
  </si>
  <si>
    <t>ניקיון עם ביובית.</t>
  </si>
  <si>
    <t>תקלת תקשורת עקב התקנת מצלמות לאחר הסרת הצלמות חזרה התקשורת</t>
  </si>
  <si>
    <t>נפילת מתח בחדר חשמל</t>
  </si>
  <si>
    <t>הרמת משאבות וניקוי מימגבונים.</t>
  </si>
  <si>
    <t>תיקון מגובים.</t>
  </si>
  <si>
    <t>ניקוי ושיחרור שוחות</t>
  </si>
  <si>
    <t>המגובים קרסו.</t>
  </si>
  <si>
    <t>ניקוי איזור המגוב מימגבונים</t>
  </si>
  <si>
    <t>הוצאת אויר מימשאבת כלור</t>
  </si>
  <si>
    <t>SAM</t>
  </si>
  <si>
    <t>החלפת משאבת מינון אלום</t>
  </si>
  <si>
    <t>bluegen</t>
  </si>
  <si>
    <t>הפעלת דוגמים עבור בקטוכם.</t>
  </si>
  <si>
    <t>4200ק"ג כלור. 3900 ק"ג אלום.</t>
  </si>
  <si>
    <t>ציון</t>
  </si>
  <si>
    <t>התקנת ברזנט לצורך עבודה על המגובים בחוץ.</t>
  </si>
  <si>
    <t>ווטרסטרים</t>
  </si>
  <si>
    <t>פירוק מגוב מספר 2</t>
  </si>
  <si>
    <t>איסף דגימות.</t>
  </si>
  <si>
    <t>הרמת משאבות וניקוי</t>
  </si>
  <si>
    <t>גירוז</t>
  </si>
  <si>
    <t>עמוד חשמל</t>
  </si>
  <si>
    <t>כבל חשמל נקרע תוקן על ידי חברת חשמל.</t>
  </si>
  <si>
    <t>התקנת מגוב 2 חדש.</t>
  </si>
  <si>
    <t xml:space="preserve"> שישי</t>
  </si>
  <si>
    <t>תיקון משאבת כלור.</t>
  </si>
  <si>
    <t>חדר חשמל ראשי</t>
  </si>
  <si>
    <t>איפוס תקלות לוח סינכרון גנרטורים.</t>
  </si>
  <si>
    <t>קבלת מחשב משרד מתיקון.</t>
  </si>
  <si>
    <t>מונה שפכים בתקלה הוזמן מונה חדש.</t>
  </si>
  <si>
    <t>הפעלת דוגמים.</t>
  </si>
  <si>
    <t>הצנטרפוגה נעצרה מעומס בוצה.</t>
  </si>
  <si>
    <t>ביצוע שטיפות לניקוי הצנטרפוגה מבוצה.</t>
  </si>
  <si>
    <t>גירוז 300 ו 600 שעות</t>
  </si>
  <si>
    <t>ביצוע ניקיון יסודי.</t>
  </si>
  <si>
    <t>חדר צנטרפוגה</t>
  </si>
  <si>
    <t xml:space="preserve">ביצוע ניקיון    </t>
  </si>
  <si>
    <t>ביצוע ניקיון משומנים.</t>
  </si>
  <si>
    <t>משרד הבריאות</t>
  </si>
  <si>
    <t>לוי</t>
  </si>
  <si>
    <t>סיור משרד הבריאות</t>
  </si>
  <si>
    <t>ביצוע ניקיונות-חדר ת"ש שפכים גולמיים-חדר צנטרפוגה-חצר כללי-משרד.</t>
  </si>
  <si>
    <t>פירוק ועבודה על מגוב 1</t>
  </si>
  <si>
    <t>F</t>
  </si>
  <si>
    <t>SAR</t>
  </si>
  <si>
    <t>בסיסיות</t>
  </si>
  <si>
    <t>&lt;5</t>
  </si>
  <si>
    <t>&lt;0.02</t>
  </si>
  <si>
    <t>&lt;0.1</t>
  </si>
  <si>
    <t>תכן</t>
  </si>
  <si>
    <t>קולחים</t>
  </si>
  <si>
    <t>&lt;0.5</t>
  </si>
  <si>
    <t>שד-0124</t>
  </si>
  <si>
    <t>הנדון: מט"ש שדרות - דו"ח חודשי ינואר 2024</t>
  </si>
  <si>
    <t>נתוני תהליך :</t>
  </si>
  <si>
    <t>קולחים שלישוניים</t>
  </si>
  <si>
    <t>·     נספח 1 – תוצאות בדיקות מעבדה מוסמכת</t>
  </si>
  <si>
    <t>מעבדה חיצונית</t>
  </si>
  <si>
    <t>סריקת מתכות</t>
  </si>
  <si>
    <t>שפכים גולמיים</t>
  </si>
  <si>
    <t>פרמטר</t>
  </si>
  <si>
    <t>כסף</t>
  </si>
  <si>
    <t>אלומיניום</t>
  </si>
  <si>
    <t>ארסן</t>
  </si>
  <si>
    <t>בורון</t>
  </si>
  <si>
    <t xml:space="preserve">בריום </t>
  </si>
  <si>
    <t>ברליום</t>
  </si>
  <si>
    <t>סידן</t>
  </si>
  <si>
    <t>קדמיום</t>
  </si>
  <si>
    <t>קובלט</t>
  </si>
  <si>
    <t>כרום</t>
  </si>
  <si>
    <t>נחושת</t>
  </si>
  <si>
    <t>ברזל</t>
  </si>
  <si>
    <t>כספית</t>
  </si>
  <si>
    <t>אשלגן</t>
  </si>
  <si>
    <t>ליתיום</t>
  </si>
  <si>
    <t>מגנזיום</t>
  </si>
  <si>
    <t>מנגן</t>
  </si>
  <si>
    <t>מוליבדן</t>
  </si>
  <si>
    <t>נתרן</t>
  </si>
  <si>
    <t>ניקל</t>
  </si>
  <si>
    <t>זרחן</t>
  </si>
  <si>
    <t xml:space="preserve">עופרת </t>
  </si>
  <si>
    <t>גופרית</t>
  </si>
  <si>
    <t>אנטימון</t>
  </si>
  <si>
    <t>סלניום</t>
  </si>
  <si>
    <t>סיליקה</t>
  </si>
  <si>
    <t>בדיל</t>
  </si>
  <si>
    <t>סטרוציום</t>
  </si>
  <si>
    <t>טיטניום</t>
  </si>
  <si>
    <t>ונדיום</t>
  </si>
  <si>
    <t>אבץ</t>
  </si>
  <si>
    <t>סימול</t>
  </si>
  <si>
    <t>Ag</t>
  </si>
  <si>
    <t>Al</t>
  </si>
  <si>
    <t>As</t>
  </si>
  <si>
    <t>Ba</t>
  </si>
  <si>
    <t>Be</t>
  </si>
  <si>
    <t>Ca</t>
  </si>
  <si>
    <t>Cd</t>
  </si>
  <si>
    <t>Co</t>
  </si>
  <si>
    <t>Cr</t>
  </si>
  <si>
    <t>Cu</t>
  </si>
  <si>
    <t>Fe</t>
  </si>
  <si>
    <t>Hg</t>
  </si>
  <si>
    <t>K</t>
  </si>
  <si>
    <t>Li</t>
  </si>
  <si>
    <t>Mg</t>
  </si>
  <si>
    <t>Mn</t>
  </si>
  <si>
    <t>Mo</t>
  </si>
  <si>
    <t>Ni</t>
  </si>
  <si>
    <t>P</t>
  </si>
  <si>
    <t>Pb</t>
  </si>
  <si>
    <t>S</t>
  </si>
  <si>
    <t>Sb</t>
  </si>
  <si>
    <t>Se</t>
  </si>
  <si>
    <t>Si</t>
  </si>
  <si>
    <t>Sn</t>
  </si>
  <si>
    <t>Sr</t>
  </si>
  <si>
    <t>Ti</t>
  </si>
  <si>
    <t>V</t>
  </si>
  <si>
    <t>Zn</t>
  </si>
  <si>
    <t>לא נדרש</t>
  </si>
  <si>
    <t>&lt;0.01</t>
  </si>
  <si>
    <t>&lt;0.03</t>
  </si>
  <si>
    <t>&lt;0.025</t>
  </si>
  <si>
    <t>&lt;0.0002</t>
  </si>
  <si>
    <t>מקס'</t>
  </si>
  <si>
    <t>מינ'</t>
  </si>
  <si>
    <t>בוצה</t>
  </si>
  <si>
    <t>&lt;1</t>
  </si>
  <si>
    <t>&lt;2</t>
  </si>
  <si>
    <t>&lt;3</t>
  </si>
  <si>
    <t>&lt;0.125</t>
  </si>
  <si>
    <t>חודש</t>
  </si>
  <si>
    <t>קומפוסט שלוחות</t>
  </si>
  <si>
    <t>יחידות</t>
  </si>
  <si>
    <t>טון</t>
  </si>
  <si>
    <t>סה"כ שנתי</t>
  </si>
  <si>
    <t>לכבוד,</t>
  </si>
  <si>
    <t>הערות-</t>
  </si>
  <si>
    <t>ממשיכים כרגיל בעבודות השדרוג, נסגרו מבנים הנדסיים לטובת המשך עבודות השדרוג במערך אוורור הבוצה, כתוצאה מכך יש הרעה באיכויות הקולחים.</t>
  </si>
  <si>
    <t>במהלך החודש נכנסו ספיקות גבוהות מהרגיל בימי הגשם שפכים ובנוסף לכך שפכים חריגים החורגים מנתוני התכן שמכילים שומנים רבים.</t>
  </si>
  <si>
    <t>הקולחים הופנו למאגר קולחים חריגים בימים שאיכות הקולחים הייתה ירודה- הנושא במעקב יומי ע"י הצוות.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</si>
</sst>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$-409]mmm\-yy;@"/>
    <numFmt numFmtId="165" formatCode="yyyy\ mmmm"/>
    <numFmt numFmtId="166" formatCode="0.000"/>
  </numFmts>
  <fonts count="49">
    <font>
      <sz val="10"/>
      <name val="Arial"/>
      <family val="2"/>
      <charset val="-79"/>
    </font>
    <font>
      <sz val="10"/>
      <color theme="1"/>
      <name val="Arial"/>
      <family val="2"/>
    </font>
    <font>
      <sz val="11"/>
      <color theme="1"/>
      <name val="Arial"/>
      <family val="2"/>
      <charset val="-79"/>
      <scheme val="minor"/>
    </font>
    <font>
      <sz val="11"/>
      <color indexed="20"/>
      <name val="Calibri"/>
      <family val="2"/>
      <charset val="-79"/>
    </font>
    <font>
      <sz val="11"/>
      <color indexed="52"/>
      <name val="Calibri"/>
      <family val="2"/>
      <charset val="-79"/>
    </font>
    <font>
      <b/>
      <sz val="11"/>
      <color indexed="8"/>
      <name val="Calibri"/>
      <family val="2"/>
      <charset val="-79"/>
    </font>
    <font>
      <sz val="11"/>
      <color indexed="62"/>
      <name val="Calibri"/>
      <family val="2"/>
      <charset val="-79"/>
    </font>
    <font>
      <sz val="11"/>
      <color indexed="8"/>
      <name val="Calibri"/>
      <family val="2"/>
      <charset val="-79"/>
    </font>
    <font>
      <i/>
      <sz val="11"/>
      <color indexed="23"/>
      <name val="Calibri"/>
      <family val="2"/>
      <charset val="-79"/>
    </font>
    <font>
      <b/>
      <sz val="18"/>
      <color indexed="56"/>
      <name val="Cambria"/>
      <family val="2"/>
      <charset val="-79"/>
    </font>
    <font>
      <b/>
      <sz val="15"/>
      <color indexed="56"/>
      <name val="Calibri"/>
      <family val="2"/>
      <charset val="-79"/>
    </font>
    <font>
      <b/>
      <sz val="13"/>
      <color indexed="56"/>
      <name val="Calibri"/>
      <family val="2"/>
      <charset val="-79"/>
    </font>
    <font>
      <b/>
      <sz val="11"/>
      <color indexed="56"/>
      <name val="Calibri"/>
      <family val="2"/>
      <charset val="-79"/>
    </font>
    <font>
      <sz val="11"/>
      <color indexed="60"/>
      <name val="Calibri"/>
      <family val="2"/>
      <charset val="-79"/>
    </font>
    <font>
      <sz val="11"/>
      <color indexed="9"/>
      <name val="Calibri"/>
      <family val="2"/>
      <charset val="-79"/>
    </font>
    <font>
      <u val="single"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  <scheme val="minor"/>
    </font>
    <font>
      <sz val="8"/>
      <name val="Arial"/>
      <family val="2"/>
    </font>
    <font>
      <b/>
      <sz val="8"/>
      <name val="Arial"/>
      <family val="2"/>
      <scheme val="minor"/>
    </font>
    <font>
      <sz val="8"/>
      <color rgb="FF00B050"/>
      <name val="Arial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1"/>
      <color rgb="FF9C5700"/>
      <name val="Arial"/>
      <family val="2"/>
      <charset val="-79"/>
      <scheme val="minor"/>
    </font>
    <font>
      <sz val="11"/>
      <color rgb="FF3F3F76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006100"/>
      <name val="Arial"/>
      <family val="2"/>
      <scheme val="minor"/>
    </font>
    <font>
      <b/>
      <u val="single"/>
      <sz val="1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FF0000"/>
      <name val="Arial"/>
      <family val="2"/>
    </font>
    <font>
      <b/>
      <sz val="22"/>
      <color rgb="FFFF0000"/>
      <name val="Arial"/>
      <family val="2"/>
    </font>
    <font>
      <sz val="10"/>
      <name val="Arial (Hebrew)"/>
      <family val="2"/>
      <charset val="-79"/>
    </font>
    <font>
      <b/>
      <sz val="16"/>
      <color rgb="FF0070C0"/>
      <name val="Arial"/>
      <family val="2"/>
    </font>
    <font>
      <b/>
      <sz val="14"/>
      <color theme="3"/>
      <name val="Arial"/>
      <family val="2"/>
    </font>
    <font>
      <b/>
      <sz val="14"/>
      <name val="Arial"/>
      <family val="2"/>
    </font>
    <font>
      <sz val="12"/>
      <color indexed="56"/>
      <name val="Arial"/>
      <family val="2"/>
    </font>
    <font>
      <sz val="14"/>
      <color indexed="5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color rgb="FF0070C0"/>
      <name val="Arial"/>
      <family val="2"/>
    </font>
    <font>
      <sz val="11"/>
      <name val="Arial"/>
      <family val="2"/>
    </font>
    <font>
      <b/>
      <sz val="11"/>
      <name val="Times New Roman"/>
      <family val="1"/>
      <scheme val="major"/>
    </font>
    <font>
      <sz val="11"/>
      <color rgb="FFFF0000"/>
      <name val="Times New Roman"/>
      <family val="1"/>
      <scheme val="major"/>
    </font>
    <font>
      <sz val="11"/>
      <name val="Times New Roman"/>
      <family val="1"/>
      <scheme val="major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0" tint="-0.2499700039625167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00102615356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52"/>
      </bottom>
    </border>
    <border>
      <left/>
      <right/>
      <top style="thin">
        <color indexed="62"/>
      </top>
      <bottom style="double">
        <color indexed="62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/>
      <right/>
      <top style="medium">
        <color auto="1"/>
      </top>
      <bottom style="medium">
        <color auto="1"/>
      </bottom>
    </border>
  </borders>
  <cellStyleXfs count="17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3" borderId="3" applyNumberFormat="0" applyAlignment="0" applyProtection="0"/>
    <xf numFmtId="0" fontId="7" fillId="4" borderId="4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21" borderId="0" applyNumberFormat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 wrapText="1"/>
      <protection/>
    </xf>
    <xf numFmtId="0" fontId="0" fillId="0" borderId="0">
      <alignment wrapText="1"/>
      <protection/>
    </xf>
    <xf numFmtId="0" fontId="0" fillId="0" borderId="0">
      <alignment wrapText="1"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 wrapText="1"/>
      <protection/>
    </xf>
    <xf numFmtId="9" fontId="0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6" fillId="22" borderId="0" applyNumberFormat="0" applyBorder="0" applyAlignment="0" applyProtection="0"/>
    <xf numFmtId="0" fontId="27" fillId="23" borderId="8" applyNumberFormat="0" applyAlignment="0" applyProtection="0"/>
    <xf numFmtId="0" fontId="28" fillId="24" borderId="0" applyNumberFormat="0" applyBorder="0" applyAlignment="0" applyProtection="0"/>
    <xf numFmtId="0" fontId="29" fillId="25" borderId="0" applyNumberFormat="0" applyBorder="0" applyAlignment="0" applyProtection="0"/>
    <xf numFmtId="0" fontId="2" fillId="26" borderId="9" applyNumberFormat="0" applyFont="0" applyAlignment="0" applyProtection="0"/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34" fillId="0" borderId="0">
      <alignment/>
      <protection/>
    </xf>
  </cellStyleXfs>
  <cellXfs count="347">
    <xf numFmtId="0" fontId="0" fillId="0" borderId="0" xfId="0"/>
    <xf numFmtId="2" fontId="18" fillId="27" borderId="10" xfId="0" applyNumberFormat="1" applyFont="1" applyFill="1" applyBorder="1" applyAlignment="1">
      <alignment horizontal="center" vertical="center"/>
    </xf>
    <xf numFmtId="0" fontId="17" fillId="0" borderId="0" xfId="97" applyFont="1" applyAlignment="1">
      <alignment horizontal="center" vertical="center"/>
      <protection/>
    </xf>
    <xf numFmtId="0" fontId="20" fillId="0" borderId="0" xfId="97" applyFont="1" applyAlignment="1">
      <alignment horizontal="center" vertical="center"/>
      <protection/>
    </xf>
    <xf numFmtId="2" fontId="19" fillId="0" borderId="0" xfId="97" applyNumberFormat="1" applyFont="1" applyAlignment="1">
      <alignment horizontal="center" vertical="center"/>
      <protection/>
    </xf>
    <xf numFmtId="2" fontId="17" fillId="0" borderId="0" xfId="97" applyNumberFormat="1" applyFont="1" applyAlignment="1">
      <alignment horizontal="center" vertical="center"/>
      <protection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8" fillId="27" borderId="10" xfId="97" applyNumberFormat="1" applyFont="1" applyFill="1" applyBorder="1" applyAlignment="1">
      <alignment horizontal="center" vertical="center"/>
      <protection/>
    </xf>
    <xf numFmtId="3" fontId="16" fillId="0" borderId="10" xfId="105" applyNumberFormat="1" applyFont="1" applyBorder="1" applyAlignment="1">
      <alignment horizontal="center" vertical="center"/>
      <protection/>
    </xf>
    <xf numFmtId="3" fontId="16" fillId="0" borderId="11" xfId="105" applyNumberFormat="1" applyFont="1" applyBorder="1" applyAlignment="1">
      <alignment horizontal="center" vertical="center"/>
      <protection/>
    </xf>
    <xf numFmtId="3" fontId="18" fillId="0" borderId="0" xfId="0" applyNumberFormat="1" applyFont="1" applyAlignment="1">
      <alignment horizontal="center" vertical="center"/>
    </xf>
    <xf numFmtId="2" fontId="18" fillId="27" borderId="10" xfId="97" applyNumberFormat="1" applyFont="1" applyFill="1" applyBorder="1" applyAlignment="1">
      <alignment horizontal="center" vertical="center"/>
      <protection/>
    </xf>
    <xf numFmtId="0" fontId="19" fillId="0" borderId="12" xfId="97" applyFont="1" applyBorder="1" applyAlignment="1">
      <alignment horizontal="center" vertical="center"/>
      <protection/>
    </xf>
    <xf numFmtId="2" fontId="19" fillId="0" borderId="13" xfId="97" applyNumberFormat="1" applyFont="1" applyBorder="1" applyAlignment="1">
      <alignment horizontal="center" vertical="center"/>
      <protection/>
    </xf>
    <xf numFmtId="2" fontId="19" fillId="0" borderId="14" xfId="97" applyNumberFormat="1" applyFont="1" applyBorder="1" applyAlignment="1">
      <alignment horizontal="center" vertical="center"/>
      <protection/>
    </xf>
    <xf numFmtId="3" fontId="19" fillId="0" borderId="15" xfId="97" applyNumberFormat="1" applyFont="1" applyBorder="1" applyAlignment="1">
      <alignment horizontal="center" vertical="center"/>
      <protection/>
    </xf>
    <xf numFmtId="164" fontId="2" fillId="0" borderId="15" xfId="166" applyNumberFormat="1" applyFont="1" applyBorder="1" applyAlignment="1">
      <alignment vertical="center"/>
      <protection/>
    </xf>
    <xf numFmtId="3" fontId="2" fillId="0" borderId="16" xfId="166" applyNumberFormat="1" applyFont="1" applyBorder="1" applyAlignment="1">
      <alignment horizontal="center" vertical="center" wrapText="1"/>
      <protection/>
    </xf>
    <xf numFmtId="3" fontId="2" fillId="0" borderId="17" xfId="166" applyNumberFormat="1" applyFont="1" applyBorder="1" applyAlignment="1">
      <alignment horizontal="center" vertical="center" wrapText="1"/>
      <protection/>
    </xf>
    <xf numFmtId="3" fontId="18" fillId="27" borderId="18" xfId="97" applyNumberFormat="1" applyFont="1" applyFill="1" applyBorder="1" applyAlignment="1">
      <alignment horizontal="center" vertical="center"/>
      <protection/>
    </xf>
    <xf numFmtId="2" fontId="16" fillId="0" borderId="19" xfId="97" applyNumberFormat="1" applyFont="1" applyBorder="1" applyAlignment="1">
      <alignment horizontal="center" vertical="center"/>
      <protection/>
    </xf>
    <xf numFmtId="3" fontId="16" fillId="0" borderId="18" xfId="105" applyNumberFormat="1" applyFont="1" applyBorder="1" applyAlignment="1">
      <alignment horizontal="center" vertical="center"/>
      <protection/>
    </xf>
    <xf numFmtId="3" fontId="16" fillId="0" borderId="20" xfId="105" applyNumberFormat="1" applyFont="1" applyBorder="1" applyAlignment="1">
      <alignment horizontal="center" vertical="center"/>
      <protection/>
    </xf>
    <xf numFmtId="4" fontId="16" fillId="0" borderId="21" xfId="0" applyNumberFormat="1" applyFont="1" applyBorder="1" applyAlignment="1">
      <alignment horizontal="center" vertical="center"/>
    </xf>
    <xf numFmtId="4" fontId="16" fillId="0" borderId="22" xfId="0" applyNumberFormat="1" applyFont="1" applyBorder="1" applyAlignment="1">
      <alignment horizontal="center" vertical="center"/>
    </xf>
    <xf numFmtId="0" fontId="24" fillId="0" borderId="0" xfId="92" applyFont="1" applyAlignment="1">
      <alignment horizontal="center" vertical="center"/>
      <protection/>
    </xf>
    <xf numFmtId="0" fontId="26" fillId="22" borderId="0" xfId="160"/>
    <xf numFmtId="0" fontId="2" fillId="0" borderId="0" xfId="153">
      <alignment/>
      <protection/>
    </xf>
    <xf numFmtId="14" fontId="2" fillId="0" borderId="10" xfId="153" applyNumberFormat="1" applyBorder="1">
      <alignment/>
      <protection/>
    </xf>
    <xf numFmtId="0" fontId="2" fillId="0" borderId="10" xfId="153" applyBorder="1">
      <alignment/>
      <protection/>
    </xf>
    <xf numFmtId="0" fontId="27" fillId="23" borderId="23" xfId="161" applyBorder="1"/>
    <xf numFmtId="0" fontId="25" fillId="28" borderId="24" xfId="166" applyFont="1" applyFill="1" applyBorder="1" applyAlignment="1">
      <alignment horizontal="center" vertical="center"/>
      <protection/>
    </xf>
    <xf numFmtId="0" fontId="25" fillId="28" borderId="25" xfId="166" applyFont="1" applyFill="1" applyBorder="1" applyAlignment="1">
      <alignment horizontal="center" vertical="center"/>
      <protection/>
    </xf>
    <xf numFmtId="14" fontId="2" fillId="29" borderId="10" xfId="153" applyNumberFormat="1" applyFill="1" applyBorder="1">
      <alignment/>
      <protection/>
    </xf>
    <xf numFmtId="0" fontId="2" fillId="29" borderId="0" xfId="153" applyFill="1">
      <alignment/>
      <protection/>
    </xf>
    <xf numFmtId="0" fontId="2" fillId="0" borderId="26" xfId="153" applyBorder="1">
      <alignment/>
      <protection/>
    </xf>
    <xf numFmtId="0" fontId="2" fillId="0" borderId="27" xfId="153" applyBorder="1">
      <alignment/>
      <protection/>
    </xf>
    <xf numFmtId="14" fontId="2" fillId="29" borderId="28" xfId="153" applyNumberFormat="1" applyFill="1" applyBorder="1">
      <alignment/>
      <protection/>
    </xf>
    <xf numFmtId="0" fontId="2" fillId="29" borderId="10" xfId="153" applyFill="1" applyBorder="1">
      <alignment/>
      <protection/>
    </xf>
    <xf numFmtId="0" fontId="2" fillId="0" borderId="10" xfId="153" applyBorder="1" applyAlignment="1">
      <alignment horizontal="right"/>
      <protection/>
    </xf>
    <xf numFmtId="14" fontId="2" fillId="0" borderId="29" xfId="153" applyNumberFormat="1" applyBorder="1">
      <alignment/>
      <protection/>
    </xf>
    <xf numFmtId="0" fontId="2" fillId="0" borderId="28" xfId="153" applyBorder="1" applyAlignment="1">
      <alignment horizontal="center"/>
      <protection/>
    </xf>
    <xf numFmtId="0" fontId="2" fillId="0" borderId="30" xfId="153" applyBorder="1">
      <alignment/>
      <protection/>
    </xf>
    <xf numFmtId="0" fontId="2" fillId="0" borderId="10" xfId="153" applyBorder="1" applyAlignment="1">
      <alignment horizontal="center"/>
      <protection/>
    </xf>
    <xf numFmtId="0" fontId="2" fillId="29" borderId="27" xfId="153" applyFill="1" applyBorder="1">
      <alignment/>
      <protection/>
    </xf>
    <xf numFmtId="3" fontId="16" fillId="30" borderId="10" xfId="0" applyNumberFormat="1" applyFont="1" applyFill="1" applyBorder="1" applyAlignment="1">
      <alignment horizontal="center" vertical="center"/>
    </xf>
    <xf numFmtId="2" fontId="18" fillId="30" borderId="10" xfId="0" applyNumberFormat="1" applyFont="1" applyFill="1" applyBorder="1" applyAlignment="1">
      <alignment horizontal="center" vertical="center"/>
    </xf>
    <xf numFmtId="2" fontId="16" fillId="30" borderId="10" xfId="0" applyNumberFormat="1" applyFont="1" applyFill="1" applyBorder="1" applyAlignment="1">
      <alignment horizontal="center" vertical="center"/>
    </xf>
    <xf numFmtId="2" fontId="16" fillId="30" borderId="18" xfId="0" applyNumberFormat="1" applyFont="1" applyFill="1" applyBorder="1" applyAlignment="1">
      <alignment horizontal="center" vertical="center"/>
    </xf>
    <xf numFmtId="2" fontId="22" fillId="30" borderId="11" xfId="0" applyNumberFormat="1" applyFont="1" applyFill="1" applyBorder="1" applyAlignment="1">
      <alignment horizontal="center" vertical="center"/>
    </xf>
    <xf numFmtId="2" fontId="21" fillId="30" borderId="11" xfId="0" applyNumberFormat="1" applyFont="1" applyFill="1" applyBorder="1" applyAlignment="1">
      <alignment horizontal="center" vertical="center"/>
    </xf>
    <xf numFmtId="3" fontId="21" fillId="30" borderId="11" xfId="0" applyNumberFormat="1" applyFont="1" applyFill="1" applyBorder="1" applyAlignment="1">
      <alignment horizontal="center" vertical="center"/>
    </xf>
    <xf numFmtId="2" fontId="16" fillId="30" borderId="11" xfId="0" applyNumberFormat="1" applyFont="1" applyFill="1" applyBorder="1" applyAlignment="1">
      <alignment horizontal="center" vertical="center"/>
    </xf>
    <xf numFmtId="2" fontId="21" fillId="30" borderId="20" xfId="0" applyNumberFormat="1" applyFont="1" applyFill="1" applyBorder="1" applyAlignment="1">
      <alignment horizontal="center" vertical="center"/>
    </xf>
    <xf numFmtId="2" fontId="18" fillId="0" borderId="31" xfId="0" applyNumberFormat="1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 vertical="center"/>
    </xf>
    <xf numFmtId="2" fontId="16" fillId="27" borderId="10" xfId="0" applyNumberFormat="1" applyFont="1" applyFill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18" fillId="27" borderId="10" xfId="0" applyNumberFormat="1" applyFont="1" applyFill="1" applyBorder="1" applyAlignment="1">
      <alignment horizontal="center" vertical="center"/>
    </xf>
    <xf numFmtId="2" fontId="18" fillId="0" borderId="18" xfId="0" applyNumberFormat="1" applyFont="1" applyBorder="1" applyAlignment="1">
      <alignment horizontal="center" vertical="center"/>
    </xf>
    <xf numFmtId="2" fontId="18" fillId="27" borderId="18" xfId="0" applyNumberFormat="1" applyFont="1" applyFill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/>
    </xf>
    <xf numFmtId="2" fontId="18" fillId="0" borderId="20" xfId="0" applyNumberFormat="1" applyFont="1" applyBorder="1" applyAlignment="1">
      <alignment horizontal="center" vertical="center"/>
    </xf>
    <xf numFmtId="3" fontId="16" fillId="30" borderId="31" xfId="0" applyNumberFormat="1" applyFont="1" applyFill="1" applyBorder="1" applyAlignment="1">
      <alignment horizontal="center" vertical="center"/>
    </xf>
    <xf numFmtId="2" fontId="16" fillId="30" borderId="31" xfId="0" applyNumberFormat="1" applyFont="1" applyFill="1" applyBorder="1" applyAlignment="1">
      <alignment horizontal="center" vertical="center"/>
    </xf>
    <xf numFmtId="3" fontId="18" fillId="0" borderId="31" xfId="0" applyNumberFormat="1" applyFont="1" applyBorder="1" applyAlignment="1">
      <alignment horizontal="center" vertical="center"/>
    </xf>
    <xf numFmtId="2" fontId="18" fillId="0" borderId="32" xfId="0" applyNumberFormat="1" applyFont="1" applyBorder="1" applyAlignment="1">
      <alignment horizontal="center" vertical="center"/>
    </xf>
    <xf numFmtId="14" fontId="16" fillId="27" borderId="33" xfId="0" applyNumberFormat="1" applyFont="1" applyFill="1" applyBorder="1" applyAlignment="1">
      <alignment horizontal="center" vertical="center"/>
    </xf>
    <xf numFmtId="14" fontId="16" fillId="30" borderId="19" xfId="0" applyNumberFormat="1" applyFont="1" applyFill="1" applyBorder="1" applyAlignment="1">
      <alignment horizontal="center" vertical="center"/>
    </xf>
    <xf numFmtId="14" fontId="16" fillId="30" borderId="13" xfId="0" applyNumberFormat="1" applyFont="1" applyFill="1" applyBorder="1" applyAlignment="1">
      <alignment horizontal="center" vertical="center"/>
    </xf>
    <xf numFmtId="14" fontId="22" fillId="30" borderId="14" xfId="0" applyNumberFormat="1" applyFont="1" applyFill="1" applyBorder="1" applyAlignment="1">
      <alignment horizontal="center" vertical="center"/>
    </xf>
    <xf numFmtId="14" fontId="18" fillId="0" borderId="19" xfId="0" applyNumberFormat="1" applyFont="1" applyBorder="1" applyAlignment="1">
      <alignment horizontal="center" vertical="center"/>
    </xf>
    <xf numFmtId="14" fontId="18" fillId="27" borderId="13" xfId="0" applyNumberFormat="1" applyFont="1" applyFill="1" applyBorder="1" applyAlignment="1">
      <alignment horizontal="center" vertical="center"/>
    </xf>
    <xf numFmtId="14" fontId="18" fillId="0" borderId="13" xfId="0" applyNumberFormat="1" applyFont="1" applyBorder="1" applyAlignment="1">
      <alignment horizontal="center" vertical="center"/>
    </xf>
    <xf numFmtId="14" fontId="18" fillId="0" borderId="14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" fontId="16" fillId="0" borderId="34" xfId="0" applyNumberFormat="1" applyFont="1" applyBorder="1" applyAlignment="1">
      <alignment horizontal="center" vertical="center"/>
    </xf>
    <xf numFmtId="4" fontId="16" fillId="0" borderId="30" xfId="0" applyNumberFormat="1" applyFont="1" applyBorder="1" applyAlignment="1">
      <alignment horizontal="center" vertical="center"/>
    </xf>
    <xf numFmtId="4" fontId="16" fillId="0" borderId="35" xfId="0" applyNumberFormat="1" applyFont="1" applyBorder="1" applyAlignment="1">
      <alignment horizontal="center" vertical="center"/>
    </xf>
    <xf numFmtId="3" fontId="16" fillId="30" borderId="36" xfId="0" applyNumberFormat="1" applyFont="1" applyFill="1" applyBorder="1" applyAlignment="1">
      <alignment horizontal="center" vertical="center"/>
    </xf>
    <xf numFmtId="3" fontId="16" fillId="30" borderId="37" xfId="0" applyNumberFormat="1" applyFont="1" applyFill="1" applyBorder="1" applyAlignment="1">
      <alignment horizontal="center" vertical="center"/>
    </xf>
    <xf numFmtId="3" fontId="16" fillId="30" borderId="38" xfId="0" applyNumberFormat="1" applyFont="1" applyFill="1" applyBorder="1" applyAlignment="1">
      <alignment horizontal="center" vertical="center"/>
    </xf>
    <xf numFmtId="3" fontId="22" fillId="30" borderId="39" xfId="0" applyNumberFormat="1" applyFont="1" applyFill="1" applyBorder="1" applyAlignment="1">
      <alignment horizontal="center" vertical="center"/>
    </xf>
    <xf numFmtId="3" fontId="18" fillId="0" borderId="37" xfId="0" applyNumberFormat="1" applyFont="1" applyBorder="1" applyAlignment="1">
      <alignment horizontal="center" vertical="center"/>
    </xf>
    <xf numFmtId="3" fontId="18" fillId="27" borderId="38" xfId="0" applyNumberFormat="1" applyFont="1" applyFill="1" applyBorder="1" applyAlignment="1">
      <alignment horizontal="center" vertical="center"/>
    </xf>
    <xf numFmtId="3" fontId="18" fillId="0" borderId="38" xfId="0" applyNumberFormat="1" applyFont="1" applyBorder="1" applyAlignment="1">
      <alignment horizontal="center" vertical="center"/>
    </xf>
    <xf numFmtId="3" fontId="18" fillId="0" borderId="39" xfId="0" applyNumberFormat="1" applyFont="1" applyBorder="1" applyAlignment="1">
      <alignment horizontal="center" vertical="center"/>
    </xf>
    <xf numFmtId="3" fontId="16" fillId="0" borderId="37" xfId="0" applyNumberFormat="1" applyFont="1" applyBorder="1" applyAlignment="1">
      <alignment horizontal="center" vertical="center"/>
    </xf>
    <xf numFmtId="3" fontId="16" fillId="0" borderId="38" xfId="0" applyNumberFormat="1" applyFont="1" applyBorder="1" applyAlignment="1">
      <alignment horizontal="center" vertical="center"/>
    </xf>
    <xf numFmtId="3" fontId="16" fillId="0" borderId="39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2" fontId="16" fillId="30" borderId="32" xfId="0" applyNumberFormat="1" applyFont="1" applyFill="1" applyBorder="1" applyAlignment="1">
      <alignment horizontal="center" vertical="center"/>
    </xf>
    <xf numFmtId="2" fontId="16" fillId="30" borderId="40" xfId="0" applyNumberFormat="1" applyFont="1" applyFill="1" applyBorder="1" applyAlignment="1">
      <alignment horizontal="center" vertical="center" readingOrder="1"/>
    </xf>
    <xf numFmtId="2" fontId="16" fillId="30" borderId="21" xfId="0" applyNumberFormat="1" applyFont="1" applyFill="1" applyBorder="1" applyAlignment="1">
      <alignment horizontal="center" vertical="center" wrapText="1" readingOrder="1"/>
    </xf>
    <xf numFmtId="2" fontId="22" fillId="30" borderId="22" xfId="0" applyNumberFormat="1" applyFont="1" applyFill="1" applyBorder="1" applyAlignment="1">
      <alignment horizontal="center" vertical="center"/>
    </xf>
    <xf numFmtId="2" fontId="18" fillId="0" borderId="40" xfId="105" applyNumberFormat="1" applyFont="1" applyBorder="1" applyAlignment="1">
      <alignment horizontal="center" vertical="center"/>
      <protection/>
    </xf>
    <xf numFmtId="2" fontId="18" fillId="27" borderId="21" xfId="105" applyNumberFormat="1" applyFont="1" applyFill="1" applyBorder="1" applyAlignment="1">
      <alignment horizontal="center" vertical="center"/>
      <protection/>
    </xf>
    <xf numFmtId="2" fontId="18" fillId="0" borderId="21" xfId="105" applyNumberFormat="1" applyFont="1" applyBorder="1" applyAlignment="1">
      <alignment horizontal="center" vertical="center"/>
      <protection/>
    </xf>
    <xf numFmtId="2" fontId="18" fillId="0" borderId="22" xfId="105" applyNumberFormat="1" applyFont="1" applyBorder="1" applyAlignment="1">
      <alignment horizontal="center" vertical="center"/>
      <protection/>
    </xf>
    <xf numFmtId="4" fontId="16" fillId="0" borderId="40" xfId="0" applyNumberFormat="1" applyFont="1" applyBorder="1" applyAlignment="1">
      <alignment horizontal="center" vertical="center"/>
    </xf>
    <xf numFmtId="4" fontId="16" fillId="0" borderId="41" xfId="0" applyNumberFormat="1" applyFont="1" applyBorder="1" applyAlignment="1">
      <alignment horizontal="center" vertical="center"/>
    </xf>
    <xf numFmtId="4" fontId="16" fillId="0" borderId="42" xfId="0" applyNumberFormat="1" applyFont="1" applyBorder="1" applyAlignment="1">
      <alignment horizontal="center" vertical="center"/>
    </xf>
    <xf numFmtId="4" fontId="16" fillId="0" borderId="43" xfId="0" applyNumberFormat="1" applyFont="1" applyBorder="1" applyAlignment="1">
      <alignment horizontal="center" vertical="center"/>
    </xf>
    <xf numFmtId="3" fontId="18" fillId="27" borderId="30" xfId="88" applyNumberFormat="1" applyFont="1" applyFill="1" applyBorder="1" applyAlignment="1">
      <alignment horizontal="center" vertical="center"/>
    </xf>
    <xf numFmtId="3" fontId="18" fillId="27" borderId="10" xfId="112" applyNumberFormat="1" applyFont="1" applyFill="1" applyBorder="1" applyAlignment="1">
      <alignment horizontal="center" vertical="center"/>
      <protection/>
    </xf>
    <xf numFmtId="3" fontId="18" fillId="0" borderId="30" xfId="97" applyNumberFormat="1" applyFont="1" applyBorder="1" applyAlignment="1">
      <alignment horizontal="center" vertical="center"/>
      <protection/>
    </xf>
    <xf numFmtId="3" fontId="18" fillId="0" borderId="10" xfId="88" applyNumberFormat="1" applyFont="1" applyFill="1" applyBorder="1" applyAlignment="1">
      <alignment horizontal="center" vertical="center"/>
    </xf>
    <xf numFmtId="3" fontId="18" fillId="0" borderId="10" xfId="97" applyNumberFormat="1" applyFont="1" applyBorder="1" applyAlignment="1">
      <alignment horizontal="center" vertical="center"/>
      <protection/>
    </xf>
    <xf numFmtId="2" fontId="18" fillId="0" borderId="10" xfId="97" applyNumberFormat="1" applyFont="1" applyBorder="1" applyAlignment="1">
      <alignment horizontal="center" vertical="center"/>
      <protection/>
    </xf>
    <xf numFmtId="3" fontId="18" fillId="0" borderId="18" xfId="97" applyNumberFormat="1" applyFont="1" applyBorder="1" applyAlignment="1">
      <alignment horizontal="center" vertical="center"/>
      <protection/>
    </xf>
    <xf numFmtId="3" fontId="18" fillId="0" borderId="30" xfId="88" applyNumberFormat="1" applyFont="1" applyFill="1" applyBorder="1" applyAlignment="1">
      <alignment horizontal="center" vertical="center"/>
    </xf>
    <xf numFmtId="2" fontId="18" fillId="0" borderId="10" xfId="88" applyNumberFormat="1" applyFont="1" applyFill="1" applyBorder="1" applyAlignment="1">
      <alignment horizontal="center" vertical="center"/>
    </xf>
    <xf numFmtId="3" fontId="18" fillId="0" borderId="10" xfId="112" applyNumberFormat="1" applyFont="1" applyBorder="1" applyAlignment="1">
      <alignment horizontal="center" vertical="center"/>
      <protection/>
    </xf>
    <xf numFmtId="3" fontId="16" fillId="0" borderId="31" xfId="105" applyNumberFormat="1" applyFont="1" applyBorder="1" applyAlignment="1">
      <alignment horizontal="center" vertical="center"/>
      <protection/>
    </xf>
    <xf numFmtId="3" fontId="16" fillId="0" borderId="32" xfId="105" applyNumberFormat="1" applyFont="1" applyBorder="1" applyAlignment="1">
      <alignment horizontal="center" vertical="center"/>
      <protection/>
    </xf>
    <xf numFmtId="3" fontId="18" fillId="0" borderId="11" xfId="97" applyNumberFormat="1" applyFont="1" applyBorder="1" applyAlignment="1">
      <alignment horizontal="center" vertical="center"/>
      <protection/>
    </xf>
    <xf numFmtId="3" fontId="18" fillId="0" borderId="11" xfId="88" applyNumberFormat="1" applyFont="1" applyFill="1" applyBorder="1" applyAlignment="1">
      <alignment horizontal="center" vertical="center"/>
    </xf>
    <xf numFmtId="2" fontId="18" fillId="0" borderId="11" xfId="97" applyNumberFormat="1" applyFont="1" applyBorder="1" applyAlignment="1">
      <alignment horizontal="center" vertical="center"/>
      <protection/>
    </xf>
    <xf numFmtId="3" fontId="18" fillId="0" borderId="20" xfId="97" applyNumberFormat="1" applyFont="1" applyBorder="1" applyAlignment="1">
      <alignment horizontal="center" vertical="center"/>
      <protection/>
    </xf>
    <xf numFmtId="14" fontId="18" fillId="0" borderId="13" xfId="97" applyNumberFormat="1" applyFont="1" applyBorder="1" applyAlignment="1">
      <alignment horizontal="center" vertical="center"/>
      <protection/>
    </xf>
    <xf numFmtId="14" fontId="18" fillId="27" borderId="13" xfId="97" applyNumberFormat="1" applyFont="1" applyFill="1" applyBorder="1" applyAlignment="1">
      <alignment horizontal="center" vertical="center"/>
      <protection/>
    </xf>
    <xf numFmtId="14" fontId="18" fillId="0" borderId="14" xfId="97" applyNumberFormat="1" applyFont="1" applyBorder="1" applyAlignment="1">
      <alignment horizontal="center" vertical="center"/>
      <protection/>
    </xf>
    <xf numFmtId="3" fontId="18" fillId="0" borderId="35" xfId="97" applyNumberFormat="1" applyFont="1" applyBorder="1" applyAlignment="1">
      <alignment horizontal="center" vertical="center"/>
      <protection/>
    </xf>
    <xf numFmtId="3" fontId="16" fillId="0" borderId="34" xfId="105" applyNumberFormat="1" applyFont="1" applyBorder="1" applyAlignment="1">
      <alignment horizontal="center" vertical="center"/>
      <protection/>
    </xf>
    <xf numFmtId="3" fontId="16" fillId="0" borderId="30" xfId="105" applyNumberFormat="1" applyFont="1" applyBorder="1" applyAlignment="1">
      <alignment horizontal="center" vertical="center"/>
      <protection/>
    </xf>
    <xf numFmtId="3" fontId="16" fillId="0" borderId="35" xfId="105" applyNumberFormat="1" applyFont="1" applyBorder="1" applyAlignment="1">
      <alignment horizontal="center" vertical="center"/>
      <protection/>
    </xf>
    <xf numFmtId="3" fontId="18" fillId="0" borderId="38" xfId="97" applyNumberFormat="1" applyFont="1" applyBorder="1" applyAlignment="1">
      <alignment horizontal="center" vertical="center"/>
      <protection/>
    </xf>
    <xf numFmtId="3" fontId="18" fillId="27" borderId="38" xfId="97" applyNumberFormat="1" applyFont="1" applyFill="1" applyBorder="1" applyAlignment="1">
      <alignment horizontal="center" vertical="center"/>
      <protection/>
    </xf>
    <xf numFmtId="3" fontId="18" fillId="0" borderId="39" xfId="97" applyNumberFormat="1" applyFont="1" applyBorder="1" applyAlignment="1">
      <alignment horizontal="center" vertical="center"/>
      <protection/>
    </xf>
    <xf numFmtId="3" fontId="16" fillId="0" borderId="37" xfId="105" applyNumberFormat="1" applyFont="1" applyBorder="1" applyAlignment="1">
      <alignment horizontal="center" vertical="center"/>
      <protection/>
    </xf>
    <xf numFmtId="3" fontId="16" fillId="0" borderId="38" xfId="105" applyNumberFormat="1" applyFont="1" applyBorder="1" applyAlignment="1">
      <alignment horizontal="center" vertical="center"/>
      <protection/>
    </xf>
    <xf numFmtId="3" fontId="16" fillId="0" borderId="39" xfId="105" applyNumberFormat="1" applyFont="1" applyBorder="1" applyAlignment="1">
      <alignment horizontal="center" vertical="center"/>
      <protection/>
    </xf>
    <xf numFmtId="0" fontId="23" fillId="0" borderId="0" xfId="168" applyFont="1" applyAlignment="1">
      <alignment horizontal="right" vertical="center"/>
      <protection/>
    </xf>
    <xf numFmtId="14" fontId="24" fillId="0" borderId="0" xfId="92" applyNumberFormat="1" applyFont="1" applyAlignment="1">
      <alignment horizontal="center" vertical="center"/>
      <protection/>
    </xf>
    <xf numFmtId="0" fontId="30" fillId="0" borderId="0" xfId="92" applyFont="1" applyAlignment="1">
      <alignment horizontal="center" vertical="center"/>
      <protection/>
    </xf>
    <xf numFmtId="0" fontId="30" fillId="0" borderId="0" xfId="92" applyFont="1" applyAlignment="1">
      <alignment horizontal="right" vertical="center"/>
      <protection/>
    </xf>
    <xf numFmtId="0" fontId="25" fillId="28" borderId="44" xfId="92" applyFont="1" applyFill="1" applyBorder="1" applyAlignment="1">
      <alignment horizontal="center" vertical="center"/>
      <protection/>
    </xf>
    <xf numFmtId="0" fontId="25" fillId="28" borderId="45" xfId="92" applyFont="1" applyFill="1" applyBorder="1" applyAlignment="1">
      <alignment horizontal="center" vertical="center" readingOrder="1"/>
      <protection/>
    </xf>
    <xf numFmtId="0" fontId="25" fillId="28" borderId="46" xfId="92" applyFont="1" applyFill="1" applyBorder="1" applyAlignment="1">
      <alignment horizontal="center" vertical="center" readingOrder="1"/>
      <protection/>
    </xf>
    <xf numFmtId="0" fontId="24" fillId="28" borderId="47" xfId="92" applyFont="1" applyFill="1" applyBorder="1" applyAlignment="1">
      <alignment horizontal="center" vertical="center"/>
      <protection/>
    </xf>
    <xf numFmtId="0" fontId="25" fillId="28" borderId="48" xfId="92" applyFont="1" applyFill="1" applyBorder="1" applyAlignment="1">
      <alignment horizontal="center" vertical="center" readingOrder="1"/>
      <protection/>
    </xf>
    <xf numFmtId="0" fontId="25" fillId="28" borderId="17" xfId="92" applyFont="1" applyFill="1" applyBorder="1" applyAlignment="1">
      <alignment horizontal="center" vertical="center" readingOrder="1"/>
      <protection/>
    </xf>
    <xf numFmtId="0" fontId="25" fillId="31" borderId="46" xfId="92" applyFont="1" applyFill="1" applyBorder="1" applyAlignment="1">
      <alignment horizontal="center" vertical="center" wrapText="1"/>
      <protection/>
    </xf>
    <xf numFmtId="0" fontId="24" fillId="31" borderId="49" xfId="92" applyFont="1" applyFill="1" applyBorder="1" applyAlignment="1">
      <alignment horizontal="center" vertical="center"/>
      <protection/>
    </xf>
    <xf numFmtId="3" fontId="24" fillId="0" borderId="50" xfId="92" applyNumberFormat="1" applyFont="1" applyBorder="1" applyAlignment="1">
      <alignment horizontal="center" vertical="center"/>
      <protection/>
    </xf>
    <xf numFmtId="3" fontId="24" fillId="0" borderId="49" xfId="92" applyNumberFormat="1" applyFont="1" applyBorder="1" applyAlignment="1">
      <alignment horizontal="center" vertical="center"/>
      <protection/>
    </xf>
    <xf numFmtId="0" fontId="31" fillId="31" borderId="20" xfId="92" applyFont="1" applyFill="1" applyBorder="1" applyAlignment="1">
      <alignment horizontal="center" vertical="center"/>
      <protection/>
    </xf>
    <xf numFmtId="49" fontId="31" fillId="0" borderId="22" xfId="92" applyNumberFormat="1" applyFont="1" applyBorder="1" applyAlignment="1">
      <alignment horizontal="center" vertical="center"/>
      <protection/>
    </xf>
    <xf numFmtId="1" fontId="31" fillId="0" borderId="11" xfId="92" applyNumberFormat="1" applyFont="1" applyBorder="1" applyAlignment="1">
      <alignment horizontal="center" vertical="center"/>
      <protection/>
    </xf>
    <xf numFmtId="1" fontId="31" fillId="0" borderId="20" xfId="92" applyNumberFormat="1" applyFont="1" applyBorder="1" applyAlignment="1">
      <alignment horizontal="center" vertical="center"/>
      <protection/>
    </xf>
    <xf numFmtId="0" fontId="25" fillId="28" borderId="51" xfId="92" applyFont="1" applyFill="1" applyBorder="1" applyAlignment="1">
      <alignment horizontal="center" vertical="center" readingOrder="1"/>
      <protection/>
    </xf>
    <xf numFmtId="0" fontId="25" fillId="28" borderId="52" xfId="92" applyFont="1" applyFill="1" applyBorder="1" applyAlignment="1">
      <alignment horizontal="center" vertical="center" readingOrder="1"/>
      <protection/>
    </xf>
    <xf numFmtId="0" fontId="25" fillId="28" borderId="25" xfId="92" applyFont="1" applyFill="1" applyBorder="1" applyAlignment="1">
      <alignment horizontal="center" vertical="center" readingOrder="1"/>
      <protection/>
    </xf>
    <xf numFmtId="3" fontId="24" fillId="0" borderId="25" xfId="92" applyNumberFormat="1" applyFont="1" applyBorder="1" applyAlignment="1">
      <alignment horizontal="center" vertical="center" wrapText="1"/>
      <protection/>
    </xf>
    <xf numFmtId="0" fontId="25" fillId="31" borderId="36" xfId="166" applyFont="1" applyFill="1" applyBorder="1" applyAlignment="1">
      <alignment horizontal="center" vertical="center"/>
      <protection/>
    </xf>
    <xf numFmtId="0" fontId="24" fillId="0" borderId="0" xfId="92" applyFont="1" applyAlignment="1">
      <alignment horizontal="right" vertical="center" readingOrder="2"/>
      <protection/>
    </xf>
    <xf numFmtId="0" fontId="24" fillId="0" borderId="0" xfId="92" applyFont="1" applyAlignment="1">
      <alignment horizontal="right" vertical="center"/>
      <protection/>
    </xf>
    <xf numFmtId="0" fontId="24" fillId="0" borderId="0" xfId="105" applyFont="1" applyAlignment="1">
      <alignment horizontal="center" vertical="center"/>
      <protection/>
    </xf>
    <xf numFmtId="4" fontId="24" fillId="0" borderId="53" xfId="92" applyNumberFormat="1" applyFont="1" applyBorder="1" applyAlignment="1">
      <alignment horizontal="center" vertical="center"/>
      <protection/>
    </xf>
    <xf numFmtId="4" fontId="24" fillId="0" borderId="50" xfId="92" applyNumberFormat="1" applyFont="1" applyBorder="1" applyAlignment="1">
      <alignment horizontal="center" vertical="center"/>
      <protection/>
    </xf>
    <xf numFmtId="4" fontId="24" fillId="0" borderId="49" xfId="92" applyNumberFormat="1" applyFont="1" applyBorder="1" applyAlignment="1">
      <alignment horizontal="center" vertical="center"/>
      <protection/>
    </xf>
    <xf numFmtId="4" fontId="16" fillId="0" borderId="31" xfId="105" applyNumberFormat="1" applyFont="1" applyBorder="1" applyAlignment="1">
      <alignment horizontal="center" vertical="center"/>
      <protection/>
    </xf>
    <xf numFmtId="4" fontId="16" fillId="0" borderId="10" xfId="105" applyNumberFormat="1" applyFont="1" applyBorder="1" applyAlignment="1">
      <alignment horizontal="center" vertical="center"/>
      <protection/>
    </xf>
    <xf numFmtId="4" fontId="16" fillId="0" borderId="11" xfId="105" applyNumberFormat="1" applyFont="1" applyBorder="1" applyAlignment="1">
      <alignment horizontal="center" vertical="center"/>
      <protection/>
    </xf>
    <xf numFmtId="165" fontId="32" fillId="32" borderId="54" xfId="169" applyNumberFormat="1" applyFont="1" applyFill="1" applyBorder="1" applyAlignment="1">
      <alignment horizontal="center" vertical="center" readingOrder="1"/>
      <protection/>
    </xf>
    <xf numFmtId="2" fontId="0" fillId="32" borderId="0" xfId="170" applyNumberFormat="1" applyFont="1" applyFill="1" applyAlignment="1">
      <alignment horizontal="center" vertical="center"/>
      <protection/>
    </xf>
    <xf numFmtId="0" fontId="0" fillId="32" borderId="0" xfId="170" applyFont="1" applyFill="1" applyAlignment="1">
      <alignment horizontal="center" vertical="center"/>
      <protection/>
    </xf>
    <xf numFmtId="0" fontId="0" fillId="33" borderId="55" xfId="170" applyFont="1" applyFill="1" applyBorder="1" applyAlignment="1">
      <alignment horizontal="center" vertical="center"/>
      <protection/>
    </xf>
    <xf numFmtId="2" fontId="0" fillId="0" borderId="0" xfId="170" applyNumberFormat="1" applyFont="1" applyAlignment="1">
      <alignment horizontal="center" vertical="center"/>
      <protection/>
    </xf>
    <xf numFmtId="0" fontId="0" fillId="0" borderId="0" xfId="170" applyFont="1" applyAlignment="1">
      <alignment horizontal="center" vertical="center"/>
      <protection/>
    </xf>
    <xf numFmtId="14" fontId="36" fillId="32" borderId="36" xfId="170" applyNumberFormat="1" applyFont="1" applyFill="1" applyBorder="1" applyAlignment="1">
      <alignment horizontal="center" vertical="center"/>
      <protection/>
    </xf>
    <xf numFmtId="0" fontId="37" fillId="0" borderId="51" xfId="170" applyFont="1" applyBorder="1" applyAlignment="1">
      <alignment horizontal="center" vertical="center"/>
      <protection/>
    </xf>
    <xf numFmtId="0" fontId="37" fillId="0" borderId="52" xfId="170" applyFont="1" applyBorder="1" applyAlignment="1">
      <alignment horizontal="center" vertical="center"/>
      <protection/>
    </xf>
    <xf numFmtId="0" fontId="37" fillId="0" borderId="25" xfId="170" applyFont="1" applyBorder="1" applyAlignment="1">
      <alignment horizontal="center" vertical="center"/>
      <protection/>
    </xf>
    <xf numFmtId="0" fontId="36" fillId="32" borderId="33" xfId="170" applyFont="1" applyFill="1" applyBorder="1" applyAlignment="1">
      <alignment horizontal="center" vertical="center"/>
      <protection/>
    </xf>
    <xf numFmtId="0" fontId="38" fillId="0" borderId="51" xfId="170" applyFont="1" applyBorder="1" applyAlignment="1" quotePrefix="1">
      <alignment horizontal="center" vertical="center"/>
      <protection/>
    </xf>
    <xf numFmtId="0" fontId="38" fillId="0" borderId="52" xfId="170" applyFont="1" applyBorder="1" applyAlignment="1" quotePrefix="1">
      <alignment horizontal="center" vertical="center"/>
      <protection/>
    </xf>
    <xf numFmtId="0" fontId="38" fillId="0" borderId="25" xfId="170" applyFont="1" applyBorder="1" applyAlignment="1" quotePrefix="1">
      <alignment horizontal="center" vertical="center"/>
      <protection/>
    </xf>
    <xf numFmtId="0" fontId="36" fillId="32" borderId="44" xfId="170" applyFont="1" applyFill="1" applyBorder="1" applyAlignment="1">
      <alignment horizontal="center" vertical="center" wrapText="1"/>
      <protection/>
    </xf>
    <xf numFmtId="0" fontId="39" fillId="0" borderId="56" xfId="170" applyFont="1" applyBorder="1" applyAlignment="1" quotePrefix="1">
      <alignment horizontal="center" vertical="center"/>
      <protection/>
    </xf>
    <xf numFmtId="0" fontId="39" fillId="0" borderId="57" xfId="170" applyFont="1" applyBorder="1" applyAlignment="1" quotePrefix="1">
      <alignment horizontal="center" vertical="center"/>
      <protection/>
    </xf>
    <xf numFmtId="0" fontId="39" fillId="0" borderId="46" xfId="170" applyFont="1" applyBorder="1" applyAlignment="1" quotePrefix="1">
      <alignment horizontal="center" vertical="center"/>
      <protection/>
    </xf>
    <xf numFmtId="17" fontId="40" fillId="0" borderId="58" xfId="170" applyNumberFormat="1" applyFont="1" applyBorder="1" applyAlignment="1">
      <alignment horizontal="center" vertical="center"/>
      <protection/>
    </xf>
    <xf numFmtId="2" fontId="41" fillId="0" borderId="59" xfId="170" applyNumberFormat="1" applyFont="1" applyBorder="1" applyAlignment="1">
      <alignment horizontal="center" vertical="center"/>
      <protection/>
    </xf>
    <xf numFmtId="2" fontId="41" fillId="0" borderId="50" xfId="170" applyNumberFormat="1" applyFont="1" applyBorder="1" applyAlignment="1">
      <alignment horizontal="center" vertical="center"/>
      <protection/>
    </xf>
    <xf numFmtId="2" fontId="41" fillId="0" borderId="49" xfId="170" applyNumberFormat="1" applyFont="1" applyBorder="1" applyAlignment="1">
      <alignment horizontal="center" vertical="center"/>
      <protection/>
    </xf>
    <xf numFmtId="17" fontId="40" fillId="0" borderId="38" xfId="170" applyNumberFormat="1" applyFont="1" applyBorder="1" applyAlignment="1">
      <alignment horizontal="center" vertical="center"/>
      <protection/>
    </xf>
    <xf numFmtId="2" fontId="41" fillId="0" borderId="30" xfId="170" applyNumberFormat="1" applyFont="1" applyBorder="1" applyAlignment="1">
      <alignment horizontal="center" vertical="center"/>
      <protection/>
    </xf>
    <xf numFmtId="2" fontId="41" fillId="0" borderId="10" xfId="170" applyNumberFormat="1" applyFont="1" applyBorder="1" applyAlignment="1">
      <alignment horizontal="center" vertical="center"/>
      <protection/>
    </xf>
    <xf numFmtId="2" fontId="41" fillId="0" borderId="18" xfId="98" applyNumberFormat="1" applyFont="1" applyBorder="1" applyAlignment="1">
      <alignment horizontal="center" vertical="center"/>
      <protection/>
    </xf>
    <xf numFmtId="2" fontId="41" fillId="0" borderId="18" xfId="170" applyNumberFormat="1" applyFont="1" applyBorder="1" applyAlignment="1">
      <alignment horizontal="center" vertical="center"/>
      <protection/>
    </xf>
    <xf numFmtId="17" fontId="40" fillId="0" borderId="39" xfId="170" applyNumberFormat="1" applyFont="1" applyBorder="1" applyAlignment="1">
      <alignment horizontal="center" vertical="center"/>
      <protection/>
    </xf>
    <xf numFmtId="2" fontId="41" fillId="0" borderId="35" xfId="170" applyNumberFormat="1" applyFont="1" applyBorder="1" applyAlignment="1">
      <alignment horizontal="center" vertical="center"/>
      <protection/>
    </xf>
    <xf numFmtId="2" fontId="41" fillId="0" borderId="11" xfId="170" applyNumberFormat="1" applyFont="1" applyBorder="1" applyAlignment="1">
      <alignment horizontal="center" vertical="center"/>
      <protection/>
    </xf>
    <xf numFmtId="2" fontId="41" fillId="0" borderId="20" xfId="170" applyNumberFormat="1" applyFont="1" applyBorder="1" applyAlignment="1">
      <alignment horizontal="center" vertical="center"/>
      <protection/>
    </xf>
    <xf numFmtId="17" fontId="40" fillId="34" borderId="19" xfId="170" applyNumberFormat="1" applyFont="1" applyFill="1" applyBorder="1" applyAlignment="1">
      <alignment horizontal="center" vertical="center"/>
      <protection/>
    </xf>
    <xf numFmtId="2" fontId="41" fillId="34" borderId="40" xfId="98" applyNumberFormat="1" applyFont="1" applyFill="1" applyBorder="1" applyAlignment="1">
      <alignment horizontal="center" vertical="center"/>
      <protection/>
    </xf>
    <xf numFmtId="2" fontId="41" fillId="34" borderId="31" xfId="98" applyNumberFormat="1" applyFont="1" applyFill="1" applyBorder="1" applyAlignment="1">
      <alignment horizontal="center" vertical="center"/>
      <protection/>
    </xf>
    <xf numFmtId="2" fontId="41" fillId="34" borderId="32" xfId="98" applyNumberFormat="1" applyFont="1" applyFill="1" applyBorder="1" applyAlignment="1">
      <alignment horizontal="center" vertical="center"/>
      <protection/>
    </xf>
    <xf numFmtId="17" fontId="40" fillId="34" borderId="13" xfId="170" applyNumberFormat="1" applyFont="1" applyFill="1" applyBorder="1" applyAlignment="1">
      <alignment horizontal="center" vertical="center"/>
      <protection/>
    </xf>
    <xf numFmtId="2" fontId="41" fillId="34" borderId="21" xfId="98" applyNumberFormat="1" applyFont="1" applyFill="1" applyBorder="1" applyAlignment="1">
      <alignment horizontal="center" vertical="center"/>
      <protection/>
    </xf>
    <xf numFmtId="2" fontId="41" fillId="34" borderId="10" xfId="98" applyNumberFormat="1" applyFont="1" applyFill="1" applyBorder="1" applyAlignment="1">
      <alignment horizontal="center" vertical="center"/>
      <protection/>
    </xf>
    <xf numFmtId="2" fontId="41" fillId="34" borderId="18" xfId="98" applyNumberFormat="1" applyFont="1" applyFill="1" applyBorder="1" applyAlignment="1">
      <alignment horizontal="center" vertical="center"/>
      <protection/>
    </xf>
    <xf numFmtId="17" fontId="40" fillId="34" borderId="14" xfId="170" applyNumberFormat="1" applyFont="1" applyFill="1" applyBorder="1" applyAlignment="1">
      <alignment horizontal="center" vertical="center"/>
      <protection/>
    </xf>
    <xf numFmtId="2" fontId="41" fillId="34" borderId="22" xfId="98" applyNumberFormat="1" applyFont="1" applyFill="1" applyBorder="1" applyAlignment="1">
      <alignment horizontal="center" vertical="center"/>
      <protection/>
    </xf>
    <xf numFmtId="2" fontId="41" fillId="34" borderId="11" xfId="98" applyNumberFormat="1" applyFont="1" applyFill="1" applyBorder="1" applyAlignment="1">
      <alignment horizontal="center" vertical="center"/>
      <protection/>
    </xf>
    <xf numFmtId="2" fontId="41" fillId="34" borderId="20" xfId="98" applyNumberFormat="1" applyFont="1" applyFill="1" applyBorder="1" applyAlignment="1">
      <alignment horizontal="center" vertical="center"/>
      <protection/>
    </xf>
    <xf numFmtId="0" fontId="40" fillId="32" borderId="54" xfId="170" applyFont="1" applyFill="1" applyBorder="1" applyAlignment="1">
      <alignment horizontal="center" vertical="center"/>
      <protection/>
    </xf>
    <xf numFmtId="0" fontId="40" fillId="32" borderId="60" xfId="170" applyFont="1" applyFill="1" applyBorder="1" applyAlignment="1">
      <alignment horizontal="center" vertical="center"/>
      <protection/>
    </xf>
    <xf numFmtId="0" fontId="42" fillId="33" borderId="15" xfId="170" applyFont="1" applyFill="1" applyBorder="1" applyAlignment="1">
      <alignment horizontal="center" vertical="center"/>
      <protection/>
    </xf>
    <xf numFmtId="2" fontId="42" fillId="0" borderId="0" xfId="170" applyNumberFormat="1" applyFont="1" applyAlignment="1">
      <alignment horizontal="center" vertical="center"/>
      <protection/>
    </xf>
    <xf numFmtId="0" fontId="42" fillId="0" borderId="0" xfId="170" applyFont="1" applyAlignment="1">
      <alignment horizontal="center" vertical="center"/>
      <protection/>
    </xf>
    <xf numFmtId="14" fontId="36" fillId="32" borderId="55" xfId="170" applyNumberFormat="1" applyFont="1" applyFill="1" applyBorder="1" applyAlignment="1">
      <alignment horizontal="center" vertical="center"/>
      <protection/>
    </xf>
    <xf numFmtId="0" fontId="37" fillId="0" borderId="24" xfId="170" applyFont="1" applyBorder="1" applyAlignment="1">
      <alignment horizontal="center" vertical="center"/>
      <protection/>
    </xf>
    <xf numFmtId="0" fontId="36" fillId="32" borderId="36" xfId="170" applyFont="1" applyFill="1" applyBorder="1" applyAlignment="1">
      <alignment horizontal="center" vertical="center"/>
      <protection/>
    </xf>
    <xf numFmtId="0" fontId="39" fillId="0" borderId="24" xfId="170" applyFont="1" applyBorder="1" applyAlignment="1" quotePrefix="1">
      <alignment horizontal="center" vertical="center"/>
      <protection/>
    </xf>
    <xf numFmtId="0" fontId="39" fillId="0" borderId="52" xfId="170" applyFont="1" applyBorder="1" applyAlignment="1" quotePrefix="1">
      <alignment horizontal="center" vertical="center"/>
      <protection/>
    </xf>
    <xf numFmtId="0" fontId="39" fillId="0" borderId="25" xfId="170" applyFont="1" applyBorder="1" applyAlignment="1" quotePrefix="1">
      <alignment horizontal="center" vertical="center"/>
      <protection/>
    </xf>
    <xf numFmtId="0" fontId="36" fillId="32" borderId="55" xfId="170" applyFont="1" applyFill="1" applyBorder="1" applyAlignment="1">
      <alignment horizontal="center" vertical="center" wrapText="1"/>
      <protection/>
    </xf>
    <xf numFmtId="0" fontId="39" fillId="0" borderId="24" xfId="170" applyFont="1" applyBorder="1" applyAlignment="1">
      <alignment horizontal="center" vertical="center"/>
      <protection/>
    </xf>
    <xf numFmtId="0" fontId="39" fillId="35" borderId="52" xfId="170" applyFont="1" applyFill="1" applyBorder="1" applyAlignment="1">
      <alignment horizontal="center" vertical="center"/>
      <protection/>
    </xf>
    <xf numFmtId="0" fontId="39" fillId="35" borderId="52" xfId="170" applyFont="1" applyFill="1" applyBorder="1" applyAlignment="1" quotePrefix="1">
      <alignment horizontal="center" vertical="center"/>
      <protection/>
    </xf>
    <xf numFmtId="3" fontId="39" fillId="35" borderId="25" xfId="170" applyNumberFormat="1" applyFont="1" applyFill="1" applyBorder="1" applyAlignment="1" quotePrefix="1">
      <alignment horizontal="center" vertical="center"/>
      <protection/>
    </xf>
    <xf numFmtId="3" fontId="41" fillId="0" borderId="30" xfId="170" applyNumberFormat="1" applyFont="1" applyBorder="1" applyAlignment="1">
      <alignment horizontal="center" vertical="center"/>
      <protection/>
    </xf>
    <xf numFmtId="3" fontId="41" fillId="0" borderId="31" xfId="170" applyNumberFormat="1" applyFont="1" applyBorder="1" applyAlignment="1">
      <alignment horizontal="center" vertical="center"/>
      <protection/>
    </xf>
    <xf numFmtId="3" fontId="41" fillId="0" borderId="10" xfId="170" applyNumberFormat="1" applyFont="1" applyBorder="1" applyAlignment="1">
      <alignment horizontal="center" vertical="center"/>
      <protection/>
    </xf>
    <xf numFmtId="4" fontId="41" fillId="0" borderId="31" xfId="170" applyNumberFormat="1" applyFont="1" applyBorder="1" applyAlignment="1">
      <alignment horizontal="center" vertical="center"/>
      <protection/>
    </xf>
    <xf numFmtId="3" fontId="41" fillId="0" borderId="32" xfId="170" applyNumberFormat="1" applyFont="1" applyBorder="1" applyAlignment="1">
      <alignment horizontal="center" vertical="center"/>
      <protection/>
    </xf>
    <xf numFmtId="4" fontId="41" fillId="0" borderId="10" xfId="170" applyNumberFormat="1" applyFont="1" applyBorder="1" applyAlignment="1">
      <alignment horizontal="center" vertical="center"/>
      <protection/>
    </xf>
    <xf numFmtId="3" fontId="41" fillId="0" borderId="18" xfId="170" applyNumberFormat="1" applyFont="1" applyBorder="1" applyAlignment="1">
      <alignment horizontal="center" vertical="center"/>
      <protection/>
    </xf>
    <xf numFmtId="3" fontId="41" fillId="0" borderId="28" xfId="170" applyNumberFormat="1" applyFont="1" applyBorder="1" applyAlignment="1">
      <alignment horizontal="center" vertical="center"/>
      <protection/>
    </xf>
    <xf numFmtId="4" fontId="41" fillId="0" borderId="28" xfId="170" applyNumberFormat="1" applyFont="1" applyBorder="1" applyAlignment="1">
      <alignment horizontal="center" vertical="center"/>
      <protection/>
    </xf>
    <xf numFmtId="3" fontId="41" fillId="0" borderId="61" xfId="170" applyNumberFormat="1" applyFont="1" applyBorder="1" applyAlignment="1">
      <alignment horizontal="center" vertical="center"/>
      <protection/>
    </xf>
    <xf numFmtId="17" fontId="40" fillId="34" borderId="37" xfId="170" applyNumberFormat="1" applyFont="1" applyFill="1" applyBorder="1" applyAlignment="1">
      <alignment horizontal="center" vertical="center"/>
      <protection/>
    </xf>
    <xf numFmtId="3" fontId="40" fillId="34" borderId="59" xfId="170" applyNumberFormat="1" applyFont="1" applyFill="1" applyBorder="1" applyAlignment="1">
      <alignment horizontal="center" vertical="center"/>
      <protection/>
    </xf>
    <xf numFmtId="3" fontId="40" fillId="34" borderId="50" xfId="170" applyNumberFormat="1" applyFont="1" applyFill="1" applyBorder="1" applyAlignment="1">
      <alignment horizontal="center" vertical="center"/>
      <protection/>
    </xf>
    <xf numFmtId="4" fontId="40" fillId="34" borderId="50" xfId="170" applyNumberFormat="1" applyFont="1" applyFill="1" applyBorder="1" applyAlignment="1">
      <alignment horizontal="center" vertical="center"/>
      <protection/>
    </xf>
    <xf numFmtId="2" fontId="41" fillId="0" borderId="0" xfId="170" applyNumberFormat="1" applyFont="1" applyAlignment="1">
      <alignment horizontal="center" vertical="center"/>
      <protection/>
    </xf>
    <xf numFmtId="0" fontId="41" fillId="0" borderId="0" xfId="170" applyFont="1" applyAlignment="1">
      <alignment horizontal="center" vertical="center"/>
      <protection/>
    </xf>
    <xf numFmtId="0" fontId="40" fillId="34" borderId="38" xfId="170" applyFont="1" applyFill="1" applyBorder="1" applyAlignment="1">
      <alignment horizontal="center" vertical="center"/>
      <protection/>
    </xf>
    <xf numFmtId="3" fontId="40" fillId="34" borderId="30" xfId="170" applyNumberFormat="1" applyFont="1" applyFill="1" applyBorder="1" applyAlignment="1">
      <alignment horizontal="center" vertical="center"/>
      <protection/>
    </xf>
    <xf numFmtId="3" fontId="40" fillId="34" borderId="10" xfId="170" applyNumberFormat="1" applyFont="1" applyFill="1" applyBorder="1" applyAlignment="1">
      <alignment horizontal="center" vertical="center"/>
      <protection/>
    </xf>
    <xf numFmtId="4" fontId="40" fillId="34" borderId="10" xfId="170" applyNumberFormat="1" applyFont="1" applyFill="1" applyBorder="1" applyAlignment="1">
      <alignment horizontal="center" vertical="center"/>
      <protection/>
    </xf>
    <xf numFmtId="0" fontId="40" fillId="34" borderId="39" xfId="170" applyFont="1" applyFill="1" applyBorder="1" applyAlignment="1">
      <alignment horizontal="center" vertical="center"/>
      <protection/>
    </xf>
    <xf numFmtId="3" fontId="40" fillId="34" borderId="35" xfId="170" applyNumberFormat="1" applyFont="1" applyFill="1" applyBorder="1" applyAlignment="1">
      <alignment horizontal="center" vertical="center"/>
      <protection/>
    </xf>
    <xf numFmtId="3" fontId="40" fillId="34" borderId="11" xfId="170" applyNumberFormat="1" applyFont="1" applyFill="1" applyBorder="1" applyAlignment="1">
      <alignment horizontal="center" vertical="center"/>
      <protection/>
    </xf>
    <xf numFmtId="4" fontId="40" fillId="34" borderId="11" xfId="170" applyNumberFormat="1" applyFont="1" applyFill="1" applyBorder="1" applyAlignment="1">
      <alignment horizontal="center" vertical="center"/>
      <protection/>
    </xf>
    <xf numFmtId="0" fontId="42" fillId="33" borderId="36" xfId="170" applyFont="1" applyFill="1" applyBorder="1" applyAlignment="1">
      <alignment horizontal="center" vertical="center"/>
      <protection/>
    </xf>
    <xf numFmtId="0" fontId="36" fillId="32" borderId="55" xfId="170" applyFont="1" applyFill="1" applyBorder="1" applyAlignment="1">
      <alignment horizontal="center" vertical="center"/>
      <protection/>
    </xf>
    <xf numFmtId="0" fontId="39" fillId="0" borderId="62" xfId="170" applyFont="1" applyBorder="1" applyAlignment="1" quotePrefix="1">
      <alignment horizontal="center" vertical="center"/>
      <protection/>
    </xf>
    <xf numFmtId="0" fontId="36" fillId="32" borderId="33" xfId="170" applyFont="1" applyFill="1" applyBorder="1" applyAlignment="1">
      <alignment horizontal="center" vertical="center" wrapText="1"/>
      <protection/>
    </xf>
    <xf numFmtId="17" fontId="40" fillId="0" borderId="37" xfId="170" applyNumberFormat="1" applyFont="1" applyBorder="1" applyAlignment="1">
      <alignment horizontal="center" vertical="center"/>
      <protection/>
    </xf>
    <xf numFmtId="166" fontId="41" fillId="0" borderId="10" xfId="170" applyNumberFormat="1" applyFont="1" applyBorder="1" applyAlignment="1">
      <alignment horizontal="center" vertical="center"/>
      <protection/>
    </xf>
    <xf numFmtId="166" fontId="41" fillId="0" borderId="31" xfId="170" applyNumberFormat="1" applyFont="1" applyBorder="1" applyAlignment="1">
      <alignment horizontal="center" vertical="center"/>
      <protection/>
    </xf>
    <xf numFmtId="166" fontId="41" fillId="0" borderId="0" xfId="98" applyNumberFormat="1" applyFont="1" applyAlignment="1">
      <alignment horizontal="center" vertical="center"/>
      <protection/>
    </xf>
    <xf numFmtId="166" fontId="41" fillId="0" borderId="32" xfId="170" applyNumberFormat="1" applyFont="1" applyBorder="1" applyAlignment="1">
      <alignment horizontal="center" vertical="center"/>
      <protection/>
    </xf>
    <xf numFmtId="166" fontId="41" fillId="0" borderId="18" xfId="170" applyNumberFormat="1" applyFont="1" applyBorder="1" applyAlignment="1">
      <alignment horizontal="center" vertical="center"/>
      <protection/>
    </xf>
    <xf numFmtId="166" fontId="44" fillId="0" borderId="0" xfId="98" applyNumberFormat="1" applyFont="1" applyAlignment="1">
      <alignment horizontal="center" vertical="center"/>
      <protection/>
    </xf>
    <xf numFmtId="166" fontId="0" fillId="0" borderId="0" xfId="98" applyNumberFormat="1" applyAlignment="1">
      <alignment horizontal="center" vertical="center"/>
      <protection/>
    </xf>
    <xf numFmtId="166" fontId="41" fillId="0" borderId="28" xfId="170" applyNumberFormat="1" applyFont="1" applyBorder="1" applyAlignment="1">
      <alignment horizontal="center" vertical="center"/>
      <protection/>
    </xf>
    <xf numFmtId="166" fontId="41" fillId="0" borderId="61" xfId="170" applyNumberFormat="1" applyFont="1" applyBorder="1" applyAlignment="1">
      <alignment horizontal="center" vertical="center"/>
      <protection/>
    </xf>
    <xf numFmtId="0" fontId="40" fillId="34" borderId="58" xfId="170" applyFont="1" applyFill="1" applyBorder="1" applyAlignment="1">
      <alignment horizontal="center" vertical="center"/>
      <protection/>
    </xf>
    <xf numFmtId="166" fontId="40" fillId="34" borderId="59" xfId="170" applyNumberFormat="1" applyFont="1" applyFill="1" applyBorder="1" applyAlignment="1">
      <alignment horizontal="center" vertical="center"/>
      <protection/>
    </xf>
    <xf numFmtId="166" fontId="40" fillId="34" borderId="50" xfId="170" applyNumberFormat="1" applyFont="1" applyFill="1" applyBorder="1" applyAlignment="1">
      <alignment horizontal="center" vertical="center"/>
      <protection/>
    </xf>
    <xf numFmtId="166" fontId="40" fillId="34" borderId="30" xfId="170" applyNumberFormat="1" applyFont="1" applyFill="1" applyBorder="1" applyAlignment="1">
      <alignment horizontal="center" vertical="center"/>
      <protection/>
    </xf>
    <xf numFmtId="166" fontId="40" fillId="34" borderId="10" xfId="170" applyNumberFormat="1" applyFont="1" applyFill="1" applyBorder="1" applyAlignment="1">
      <alignment horizontal="center" vertical="center"/>
      <protection/>
    </xf>
    <xf numFmtId="166" fontId="40" fillId="34" borderId="35" xfId="170" applyNumberFormat="1" applyFont="1" applyFill="1" applyBorder="1" applyAlignment="1">
      <alignment horizontal="center" vertical="center"/>
      <protection/>
    </xf>
    <xf numFmtId="166" fontId="40" fillId="34" borderId="11" xfId="170" applyNumberFormat="1" applyFont="1" applyFill="1" applyBorder="1" applyAlignment="1">
      <alignment horizontal="center" vertical="center"/>
      <protection/>
    </xf>
    <xf numFmtId="0" fontId="45" fillId="33" borderId="44" xfId="92" applyFont="1" applyFill="1" applyBorder="1" applyAlignment="1">
      <alignment horizontal="center" vertical="center" wrapText="1" readingOrder="2"/>
      <protection/>
    </xf>
    <xf numFmtId="0" fontId="45" fillId="33" borderId="55" xfId="92" applyFont="1" applyFill="1" applyBorder="1" applyAlignment="1">
      <alignment horizontal="center" vertical="center" wrapText="1" readingOrder="2"/>
      <protection/>
    </xf>
    <xf numFmtId="0" fontId="0" fillId="0" borderId="0" xfId="92">
      <alignment/>
      <protection/>
    </xf>
    <xf numFmtId="0" fontId="46" fillId="33" borderId="33" xfId="92" applyFont="1" applyFill="1" applyBorder="1" applyAlignment="1">
      <alignment horizontal="center" vertical="center" wrapText="1" readingOrder="2"/>
      <protection/>
    </xf>
    <xf numFmtId="0" fontId="46" fillId="33" borderId="36" xfId="92" applyFont="1" applyFill="1" applyBorder="1" applyAlignment="1">
      <alignment horizontal="center" vertical="center" wrapText="1" readingOrder="2"/>
      <protection/>
    </xf>
    <xf numFmtId="17" fontId="45" fillId="0" borderId="58" xfId="170" applyNumberFormat="1" applyFont="1" applyBorder="1" applyAlignment="1">
      <alignment horizontal="center" vertical="center"/>
      <protection/>
    </xf>
    <xf numFmtId="43" fontId="47" fillId="0" borderId="58" xfId="56" applyFont="1" applyBorder="1" applyAlignment="1">
      <alignment horizontal="center" vertical="center"/>
    </xf>
    <xf numFmtId="43" fontId="47" fillId="0" borderId="38" xfId="56" applyFont="1" applyBorder="1" applyAlignment="1">
      <alignment horizontal="center" vertical="center"/>
    </xf>
    <xf numFmtId="17" fontId="45" fillId="0" borderId="55" xfId="170" applyNumberFormat="1" applyFont="1" applyBorder="1" applyAlignment="1">
      <alignment horizontal="center" vertical="center"/>
      <protection/>
    </xf>
    <xf numFmtId="43" fontId="47" fillId="0" borderId="63" xfId="56" applyFont="1" applyBorder="1" applyAlignment="1">
      <alignment horizontal="center" vertical="center"/>
    </xf>
    <xf numFmtId="0" fontId="45" fillId="34" borderId="53" xfId="92" applyFont="1" applyFill="1" applyBorder="1" applyAlignment="1">
      <alignment horizontal="center" vertical="center" wrapText="1" readingOrder="2"/>
      <protection/>
    </xf>
    <xf numFmtId="43" fontId="45" fillId="0" borderId="49" xfId="56" applyFont="1" applyBorder="1" applyAlignment="1">
      <alignment horizontal="center" vertical="center" wrapText="1" readingOrder="2"/>
    </xf>
    <xf numFmtId="0" fontId="45" fillId="34" borderId="21" xfId="92" applyFont="1" applyFill="1" applyBorder="1" applyAlignment="1">
      <alignment horizontal="center"/>
      <protection/>
    </xf>
    <xf numFmtId="43" fontId="45" fillId="0" borderId="18" xfId="92" applyNumberFormat="1" applyFont="1" applyBorder="1" applyAlignment="1">
      <alignment horizontal="center"/>
      <protection/>
    </xf>
    <xf numFmtId="0" fontId="45" fillId="34" borderId="22" xfId="92" applyFont="1" applyFill="1" applyBorder="1" applyAlignment="1">
      <alignment horizontal="center"/>
      <protection/>
    </xf>
    <xf numFmtId="43" fontId="45" fillId="0" borderId="20" xfId="92" applyNumberFormat="1" applyFont="1" applyBorder="1" applyAlignment="1">
      <alignment horizontal="center"/>
      <protection/>
    </xf>
    <xf numFmtId="0" fontId="47" fillId="0" borderId="0" xfId="92" applyFont="1" applyAlignment="1">
      <alignment horizontal="center"/>
      <protection/>
    </xf>
    <xf numFmtId="0" fontId="41" fillId="0" borderId="0" xfId="0" applyFont="1"/>
    <xf numFmtId="0" fontId="21" fillId="36" borderId="13" xfId="97" applyFont="1" applyFill="1" applyBorder="1" applyAlignment="1">
      <alignment horizontal="center" vertical="center"/>
      <protection/>
    </xf>
    <xf numFmtId="3" fontId="21" fillId="36" borderId="38" xfId="97" applyNumberFormat="1" applyFont="1" applyFill="1" applyBorder="1" applyAlignment="1">
      <alignment horizontal="center" vertical="center"/>
      <protection/>
    </xf>
    <xf numFmtId="3" fontId="21" fillId="36" borderId="30" xfId="97" applyNumberFormat="1" applyFont="1" applyFill="1" applyBorder="1" applyAlignment="1">
      <alignment horizontal="center" vertical="center" wrapText="1" readingOrder="1"/>
      <protection/>
    </xf>
    <xf numFmtId="3" fontId="21" fillId="36" borderId="10" xfId="97" applyNumberFormat="1" applyFont="1" applyFill="1" applyBorder="1" applyAlignment="1">
      <alignment horizontal="center" vertical="center" wrapText="1" readingOrder="1"/>
      <protection/>
    </xf>
    <xf numFmtId="3" fontId="21" fillId="36" borderId="10" xfId="97" applyNumberFormat="1" applyFont="1" applyFill="1" applyBorder="1" applyAlignment="1">
      <alignment horizontal="center" vertical="center"/>
      <protection/>
    </xf>
    <xf numFmtId="2" fontId="21" fillId="36" borderId="10" xfId="97" applyNumberFormat="1" applyFont="1" applyFill="1" applyBorder="1" applyAlignment="1">
      <alignment horizontal="center" vertical="center" wrapText="1" readingOrder="1"/>
      <protection/>
    </xf>
    <xf numFmtId="2" fontId="21" fillId="36" borderId="10" xfId="97" applyNumberFormat="1" applyFont="1" applyFill="1" applyBorder="1" applyAlignment="1">
      <alignment horizontal="center" vertical="center"/>
      <protection/>
    </xf>
    <xf numFmtId="3" fontId="21" fillId="36" borderId="18" xfId="97" applyNumberFormat="1" applyFont="1" applyFill="1" applyBorder="1" applyAlignment="1">
      <alignment horizontal="center" vertical="center"/>
      <protection/>
    </xf>
    <xf numFmtId="0" fontId="48" fillId="27" borderId="64" xfId="97" applyFont="1" applyFill="1" applyBorder="1" applyAlignment="1">
      <alignment horizontal="center" vertical="center"/>
      <protection/>
    </xf>
    <xf numFmtId="3" fontId="48" fillId="36" borderId="58" xfId="97" applyNumberFormat="1" applyFont="1" applyFill="1" applyBorder="1" applyAlignment="1">
      <alignment horizontal="center" vertical="center"/>
      <protection/>
    </xf>
    <xf numFmtId="0" fontId="48" fillId="36" borderId="13" xfId="97" applyFont="1" applyFill="1" applyBorder="1" applyAlignment="1">
      <alignment horizontal="center" vertical="center"/>
      <protection/>
    </xf>
    <xf numFmtId="3" fontId="48" fillId="36" borderId="38" xfId="97" applyNumberFormat="1" applyFont="1" applyFill="1" applyBorder="1" applyAlignment="1">
      <alignment horizontal="center" vertical="center"/>
      <protection/>
    </xf>
    <xf numFmtId="2" fontId="48" fillId="36" borderId="30" xfId="97" applyNumberFormat="1" applyFont="1" applyFill="1" applyBorder="1" applyAlignment="1">
      <alignment horizontal="center" vertical="center" wrapText="1" readingOrder="1"/>
      <protection/>
    </xf>
    <xf numFmtId="2" fontId="48" fillId="36" borderId="10" xfId="97" applyNumberFormat="1" applyFont="1" applyFill="1" applyBorder="1" applyAlignment="1">
      <alignment horizontal="center" vertical="center" wrapText="1" readingOrder="1"/>
      <protection/>
    </xf>
    <xf numFmtId="2" fontId="48" fillId="36" borderId="10" xfId="97" applyNumberFormat="1" applyFont="1" applyFill="1" applyBorder="1" applyAlignment="1">
      <alignment horizontal="center" vertical="center" readingOrder="1"/>
      <protection/>
    </xf>
    <xf numFmtId="2" fontId="48" fillId="36" borderId="10" xfId="0" applyNumberFormat="1" applyFont="1" applyFill="1" applyBorder="1" applyAlignment="1">
      <alignment horizontal="center" vertical="center"/>
    </xf>
    <xf numFmtId="2" fontId="48" fillId="36" borderId="18" xfId="97" applyNumberFormat="1" applyFont="1" applyFill="1" applyBorder="1" applyAlignment="1">
      <alignment horizontal="center" vertical="center" readingOrder="1"/>
      <protection/>
    </xf>
    <xf numFmtId="2" fontId="48" fillId="36" borderId="18" xfId="97" applyNumberFormat="1" applyFont="1" applyFill="1" applyBorder="1" applyAlignment="1">
      <alignment horizontal="center" vertical="center" wrapText="1" readingOrder="1"/>
      <protection/>
    </xf>
    <xf numFmtId="1" fontId="24" fillId="0" borderId="11" xfId="92" applyNumberFormat="1" applyFont="1" applyBorder="1" applyAlignment="1">
      <alignment horizontal="center" vertical="center"/>
      <protection/>
    </xf>
    <xf numFmtId="1" fontId="24" fillId="0" borderId="20" xfId="92" applyNumberFormat="1" applyFont="1" applyBorder="1" applyAlignment="1">
      <alignment horizontal="center" vertical="center"/>
      <protection/>
    </xf>
    <xf numFmtId="0" fontId="24" fillId="0" borderId="22" xfId="92" applyFont="1" applyBorder="1" applyAlignment="1">
      <alignment horizontal="center" vertical="center"/>
      <protection/>
    </xf>
    <xf numFmtId="0" fontId="24" fillId="0" borderId="20" xfId="92" applyFont="1" applyBorder="1" applyAlignment="1">
      <alignment horizontal="center" vertical="center"/>
      <protection/>
    </xf>
    <xf numFmtId="0" fontId="25" fillId="31" borderId="33" xfId="92" applyFont="1" applyFill="1" applyBorder="1" applyAlignment="1">
      <alignment horizontal="center" vertical="center"/>
      <protection/>
    </xf>
    <xf numFmtId="0" fontId="25" fillId="31" borderId="65" xfId="92" applyFont="1" applyFill="1" applyBorder="1" applyAlignment="1">
      <alignment horizontal="center" vertical="center"/>
      <protection/>
    </xf>
    <xf numFmtId="0" fontId="24" fillId="0" borderId="52" xfId="92" applyFont="1" applyBorder="1" applyAlignment="1">
      <alignment horizontal="center" vertical="center" wrapText="1"/>
      <protection/>
    </xf>
    <xf numFmtId="0" fontId="24" fillId="0" borderId="44" xfId="92" applyFont="1" applyBorder="1" applyAlignment="1">
      <alignment horizontal="center" vertical="center"/>
      <protection/>
    </xf>
    <xf numFmtId="0" fontId="24" fillId="0" borderId="66" xfId="92" applyFont="1" applyBorder="1" applyAlignment="1">
      <alignment horizontal="center" vertical="center"/>
      <protection/>
    </xf>
    <xf numFmtId="0" fontId="24" fillId="0" borderId="12" xfId="92" applyFont="1" applyBorder="1" applyAlignment="1">
      <alignment horizontal="center" vertical="center"/>
      <protection/>
    </xf>
    <xf numFmtId="0" fontId="24" fillId="0" borderId="60" xfId="92" applyFont="1" applyBorder="1" applyAlignment="1">
      <alignment horizontal="center" vertical="center"/>
      <protection/>
    </xf>
    <xf numFmtId="0" fontId="25" fillId="31" borderId="61" xfId="92" applyFont="1" applyFill="1" applyBorder="1" applyAlignment="1">
      <alignment horizontal="center" vertical="center" wrapText="1"/>
      <protection/>
    </xf>
    <xf numFmtId="0" fontId="25" fillId="31" borderId="17" xfId="92" applyFont="1" applyFill="1" applyBorder="1" applyAlignment="1">
      <alignment horizontal="center" vertical="center" wrapText="1"/>
      <protection/>
    </xf>
    <xf numFmtId="0" fontId="24" fillId="0" borderId="67" xfId="92" applyFont="1" applyBorder="1" applyAlignment="1">
      <alignment horizontal="center" vertical="center"/>
      <protection/>
    </xf>
    <xf numFmtId="0" fontId="24" fillId="0" borderId="0" xfId="92" applyFont="1" applyAlignment="1">
      <alignment horizontal="center" vertical="center"/>
      <protection/>
    </xf>
    <xf numFmtId="0" fontId="30" fillId="0" borderId="0" xfId="92" applyFont="1" applyAlignment="1">
      <alignment horizontal="right" vertical="center"/>
      <protection/>
    </xf>
    <xf numFmtId="0" fontId="24" fillId="0" borderId="33" xfId="92" applyFont="1" applyBorder="1" applyAlignment="1">
      <alignment horizontal="center" vertical="center"/>
      <protection/>
    </xf>
    <xf numFmtId="0" fontId="24" fillId="0" borderId="65" xfId="92" applyFont="1" applyBorder="1" applyAlignment="1">
      <alignment horizontal="center" vertical="center"/>
      <protection/>
    </xf>
    <xf numFmtId="0" fontId="30" fillId="0" borderId="0" xfId="92" applyFont="1" applyAlignment="1">
      <alignment horizontal="center" vertical="center"/>
      <protection/>
    </xf>
    <xf numFmtId="0" fontId="24" fillId="0" borderId="0" xfId="107" applyFont="1" applyAlignment="1">
      <alignment horizontal="right" vertical="center"/>
      <protection/>
    </xf>
    <xf numFmtId="0" fontId="24" fillId="0" borderId="0" xfId="106" applyFont="1" applyAlignment="1">
      <alignment horizontal="center" vertical="center"/>
      <protection/>
    </xf>
    <xf numFmtId="2" fontId="48" fillId="36" borderId="59" xfId="97" applyNumberFormat="1" applyFont="1" applyFill="1" applyBorder="1" applyAlignment="1">
      <alignment horizontal="center" vertical="center"/>
      <protection/>
    </xf>
    <xf numFmtId="2" fontId="48" fillId="36" borderId="50" xfId="97" applyNumberFormat="1" applyFont="1" applyFill="1" applyBorder="1" applyAlignment="1">
      <alignment horizontal="center" vertical="center"/>
      <protection/>
    </xf>
    <xf numFmtId="2" fontId="48" fillId="36" borderId="49" xfId="97" applyNumberFormat="1" applyFont="1" applyFill="1" applyBorder="1" applyAlignment="1">
      <alignment horizontal="center" vertical="center"/>
      <protection/>
    </xf>
    <xf numFmtId="2" fontId="16" fillId="30" borderId="51" xfId="0" applyNumberFormat="1" applyFont="1" applyFill="1" applyBorder="1" applyAlignment="1">
      <alignment horizontal="center" vertical="center"/>
    </xf>
    <xf numFmtId="2" fontId="16" fillId="30" borderId="52" xfId="0" applyNumberFormat="1" applyFont="1" applyFill="1" applyBorder="1" applyAlignment="1">
      <alignment horizontal="center" vertical="center"/>
    </xf>
    <xf numFmtId="2" fontId="16" fillId="30" borderId="25" xfId="0" applyNumberFormat="1" applyFont="1" applyFill="1" applyBorder="1" applyAlignment="1">
      <alignment horizontal="center" vertical="center"/>
    </xf>
    <xf numFmtId="165" fontId="33" fillId="32" borderId="54" xfId="169" applyNumberFormat="1" applyFont="1" applyFill="1" applyBorder="1" applyAlignment="1">
      <alignment horizontal="center" vertical="center" readingOrder="1"/>
      <protection/>
    </xf>
    <xf numFmtId="0" fontId="35" fillId="33" borderId="33" xfId="170" applyFont="1" applyFill="1" applyBorder="1" applyAlignment="1">
      <alignment horizontal="center" vertical="center" wrapText="1"/>
      <protection/>
    </xf>
    <xf numFmtId="0" fontId="35" fillId="33" borderId="68" xfId="170" applyFont="1" applyFill="1" applyBorder="1" applyAlignment="1">
      <alignment horizontal="center" vertical="center" wrapText="1"/>
      <protection/>
    </xf>
    <xf numFmtId="0" fontId="35" fillId="33" borderId="65" xfId="170" applyFont="1" applyFill="1" applyBorder="1" applyAlignment="1">
      <alignment horizontal="center" vertical="center" wrapText="1"/>
      <protection/>
    </xf>
    <xf numFmtId="0" fontId="35" fillId="33" borderId="12" xfId="170" applyFont="1" applyFill="1" applyBorder="1" applyAlignment="1">
      <alignment horizontal="center" vertical="center" wrapText="1"/>
      <protection/>
    </xf>
    <xf numFmtId="0" fontId="43" fillId="33" borderId="54" xfId="170" applyFont="1" applyFill="1" applyBorder="1" applyAlignment="1">
      <alignment horizontal="center" vertical="center" wrapText="1"/>
      <protection/>
    </xf>
    <xf numFmtId="0" fontId="43" fillId="33" borderId="60" xfId="170" applyFont="1" applyFill="1" applyBorder="1" applyAlignment="1">
      <alignment horizontal="center" vertical="center" wrapText="1"/>
      <protection/>
    </xf>
    <xf numFmtId="0" fontId="0" fillId="0" borderId="68" xfId="170" applyFont="1" applyBorder="1" applyAlignment="1">
      <alignment horizontal="center" vertical="center"/>
      <protection/>
    </xf>
  </cellXfs>
  <cellStyles count="15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??" xfId="20"/>
    <cellStyle name="?? ?????" xfId="21"/>
    <cellStyle name="??&quot;?" xfId="22"/>
    <cellStyle name="???" xfId="23"/>
    <cellStyle name="????" xfId="24"/>
    <cellStyle name="???? ?????" xfId="25"/>
    <cellStyle name="?????" xfId="26"/>
    <cellStyle name="????? 1" xfId="27"/>
    <cellStyle name="????? 2" xfId="28"/>
    <cellStyle name="????? 3" xfId="29"/>
    <cellStyle name="????? 4" xfId="30"/>
    <cellStyle name="???????" xfId="31"/>
    <cellStyle name="?????1" xfId="32"/>
    <cellStyle name="?????2" xfId="33"/>
    <cellStyle name="?????3" xfId="34"/>
    <cellStyle name="?????4" xfId="35"/>
    <cellStyle name="?????5" xfId="36"/>
    <cellStyle name="?????6" xfId="37"/>
    <cellStyle name="20% - ?????1" xfId="38"/>
    <cellStyle name="20% - ?????2" xfId="39"/>
    <cellStyle name="20% - ?????3" xfId="40"/>
    <cellStyle name="20% - ?????4" xfId="41"/>
    <cellStyle name="20% - ?????5" xfId="42"/>
    <cellStyle name="20% - ?????6" xfId="43"/>
    <cellStyle name="40% - ?????1" xfId="44"/>
    <cellStyle name="40% - ?????2" xfId="45"/>
    <cellStyle name="40% - ?????3" xfId="46"/>
    <cellStyle name="40% - ?????4" xfId="47"/>
    <cellStyle name="40% - ?????5" xfId="48"/>
    <cellStyle name="40% - ?????6" xfId="49"/>
    <cellStyle name="60% - ?????1" xfId="50"/>
    <cellStyle name="60% - ?????2" xfId="51"/>
    <cellStyle name="60% - ?????3" xfId="52"/>
    <cellStyle name="60% - ?????4" xfId="53"/>
    <cellStyle name="60% - ?????5" xfId="54"/>
    <cellStyle name="60% - ?????6" xfId="55"/>
    <cellStyle name="Comma 10" xfId="56"/>
    <cellStyle name="Comma 10 2" xfId="57"/>
    <cellStyle name="Comma 11" xfId="58"/>
    <cellStyle name="Comma 11 2" xfId="59"/>
    <cellStyle name="Comma 12" xfId="60"/>
    <cellStyle name="Comma 12 2" xfId="61"/>
    <cellStyle name="Comma 13" xfId="62"/>
    <cellStyle name="Comma 13 2" xfId="63"/>
    <cellStyle name="Comma 14" xfId="64"/>
    <cellStyle name="Comma 14 2" xfId="65"/>
    <cellStyle name="Comma 15" xfId="66"/>
    <cellStyle name="Comma 15 2" xfId="67"/>
    <cellStyle name="Comma 16" xfId="68"/>
    <cellStyle name="Comma 17" xfId="69"/>
    <cellStyle name="Comma 18" xfId="70"/>
    <cellStyle name="Comma 19" xfId="71"/>
    <cellStyle name="Comma 2" xfId="72"/>
    <cellStyle name="Comma 20" xfId="73"/>
    <cellStyle name="Comma 21" xfId="74"/>
    <cellStyle name="Comma 22" xfId="75"/>
    <cellStyle name="Comma 3" xfId="76"/>
    <cellStyle name="Comma 3 2" xfId="77"/>
    <cellStyle name="Comma 4" xfId="78"/>
    <cellStyle name="Comma 4 2" xfId="79"/>
    <cellStyle name="Comma 5" xfId="80"/>
    <cellStyle name="Comma 5 2" xfId="81"/>
    <cellStyle name="Comma 6" xfId="82"/>
    <cellStyle name="Comma 7" xfId="83"/>
    <cellStyle name="Comma 7 2" xfId="84"/>
    <cellStyle name="Comma 7 3" xfId="85"/>
    <cellStyle name="Comma 7 4" xfId="86"/>
    <cellStyle name="Comma 8" xfId="87"/>
    <cellStyle name="Comma 8 2" xfId="88"/>
    <cellStyle name="Comma 9" xfId="89"/>
    <cellStyle name="Comma 9 2" xfId="90"/>
    <cellStyle name="Hyperlink 2" xfId="91"/>
    <cellStyle name="Normal 10" xfId="92"/>
    <cellStyle name="Normal 10 2" xfId="93"/>
    <cellStyle name="Normal 11" xfId="94"/>
    <cellStyle name="Normal 12" xfId="95"/>
    <cellStyle name="Normal 13" xfId="96"/>
    <cellStyle name="Normal 14" xfId="97"/>
    <cellStyle name="Normal 14 2" xfId="98"/>
    <cellStyle name="Normal 15" xfId="99"/>
    <cellStyle name="Normal 15 2" xfId="100"/>
    <cellStyle name="Normal 16" xfId="101"/>
    <cellStyle name="Normal 17" xfId="102"/>
    <cellStyle name="Normal 18" xfId="103"/>
    <cellStyle name="Normal 19" xfId="104"/>
    <cellStyle name="Normal 2" xfId="105"/>
    <cellStyle name="Normal 2 2" xfId="106"/>
    <cellStyle name="Normal 2 2 2" xfId="107"/>
    <cellStyle name="Normal 20" xfId="108"/>
    <cellStyle name="Normal 21" xfId="109"/>
    <cellStyle name="Normal 22" xfId="110"/>
    <cellStyle name="Normal 3" xfId="111"/>
    <cellStyle name="Normal 3 2" xfId="112"/>
    <cellStyle name="Normal 4" xfId="113"/>
    <cellStyle name="Normal 5" xfId="114"/>
    <cellStyle name="Normal 6" xfId="115"/>
    <cellStyle name="Normal 7" xfId="116"/>
    <cellStyle name="Normal 7 2" xfId="117"/>
    <cellStyle name="Normal 8" xfId="118"/>
    <cellStyle name="Normal 9" xfId="119"/>
    <cellStyle name="Percent 2" xfId="120"/>
    <cellStyle name="Normal 23" xfId="121"/>
    <cellStyle name="Normal 16 2" xfId="122"/>
    <cellStyle name="Normal 24" xfId="123"/>
    <cellStyle name="Normal 25" xfId="124"/>
    <cellStyle name="Normal 26" xfId="125"/>
    <cellStyle name="Normal 27" xfId="126"/>
    <cellStyle name="Normal 28" xfId="127"/>
    <cellStyle name="Normal 29" xfId="128"/>
    <cellStyle name="Normal 30" xfId="129"/>
    <cellStyle name="Normal 31" xfId="130"/>
    <cellStyle name="Normal 32" xfId="131"/>
    <cellStyle name="Normal 33" xfId="132"/>
    <cellStyle name="Normal 34" xfId="133"/>
    <cellStyle name="Normal 35" xfId="134"/>
    <cellStyle name="Normal 36" xfId="135"/>
    <cellStyle name="Normal 37" xfId="136"/>
    <cellStyle name="Normal 38" xfId="137"/>
    <cellStyle name="Normal 39" xfId="138"/>
    <cellStyle name="Normal 40" xfId="139"/>
    <cellStyle name="Normal 41" xfId="140"/>
    <cellStyle name="Normal 42" xfId="141"/>
    <cellStyle name="Normal 43" xfId="142"/>
    <cellStyle name="Normal 44" xfId="143"/>
    <cellStyle name="Normal 45" xfId="144"/>
    <cellStyle name="Normal 46" xfId="145"/>
    <cellStyle name="Normal 47" xfId="146"/>
    <cellStyle name="Normal 48" xfId="147"/>
    <cellStyle name="Normal 49" xfId="148"/>
    <cellStyle name="Normal 50" xfId="149"/>
    <cellStyle name="Normal 51" xfId="150"/>
    <cellStyle name="Normal 52" xfId="151"/>
    <cellStyle name="Normal 53" xfId="152"/>
    <cellStyle name="Normal 54" xfId="153"/>
    <cellStyle name="Normal 16 3" xfId="154"/>
    <cellStyle name="Normal 16 4" xfId="155"/>
    <cellStyle name="Normal 16 2 2" xfId="156"/>
    <cellStyle name="Normal 16 5" xfId="157"/>
    <cellStyle name="Normal 16 6" xfId="158"/>
    <cellStyle name="Normal 15 3" xfId="159"/>
    <cellStyle name="Neutral 2" xfId="160"/>
    <cellStyle name="Input 2" xfId="161"/>
    <cellStyle name="Bad 2" xfId="162"/>
    <cellStyle name="Good 2" xfId="163"/>
    <cellStyle name="Note 2" xfId="164"/>
    <cellStyle name="Normal 16 7" xfId="165"/>
    <cellStyle name="Normal 15 4" xfId="166"/>
    <cellStyle name="Normal 16 2 3" xfId="167"/>
    <cellStyle name="Normal 16 2 2 2" xfId="168"/>
    <cellStyle name="Normal_אשדוד מרץ 2005 2 2" xfId="169"/>
    <cellStyle name="Normal_דוח חודשי מסכם נובמבר - 02" xfId="17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10" Type="http://schemas.openxmlformats.org/officeDocument/2006/relationships/calcChain" Target="calcChain.xml" /><Relationship Id="rId9" Type="http://schemas.openxmlformats.org/officeDocument/2006/relationships/sharedStrings" Target="sharedStrings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cid:Signature-0bde862aa08b48a3bfd5e327d75d762d-1-6a65f93d9a2057ec39bb9f2e88433c0a.png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584199</xdr:colOff>
      <xdr:row>0</xdr:row>
      <xdr:rowOff>169331</xdr:rowOff>
    </xdr:from>
    <xdr:to>
      <xdr:col>5</xdr:col>
      <xdr:colOff>502984</xdr:colOff>
      <xdr:row>9</xdr:row>
      <xdr:rowOff>50798</xdr:rowOff>
    </xdr:to>
    <xdr:pic>
      <xdr:nvPicPr>
        <xdr:cNvPr id="2" name="U-BTech" descr="64ddc04bbf85cfb7f3b1481e_im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rrowheads="1" noChangeAspect="1"/>
        </xdr:cNvPicPr>
      </xdr:nvPicPr>
      <xdr:blipFill>
        <a:blip r:embed="rId2" r:link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866900" y="161925"/>
          <a:ext cx="3209925" cy="13430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rightToLeft="1" tabSelected="1" zoomScale="90" zoomScaleNormal="90" workbookViewId="0" topLeftCell="A1">
      <selection pane="topLeft" activeCell="H42" sqref="H42"/>
    </sheetView>
  </sheetViews>
  <sheetFormatPr defaultColWidth="9.114285714285714" defaultRowHeight="13.2"/>
  <cols>
    <col min="1" max="1" width="19.285714285714285" style="26" customWidth="1"/>
    <col min="2" max="2" width="10.428571428571429" style="26" customWidth="1"/>
    <col min="3" max="3" width="17.571428571428573" style="26" customWidth="1"/>
    <col min="4" max="4" width="13" style="26" customWidth="1"/>
    <col min="5" max="5" width="8.428571428571429" style="26" customWidth="1"/>
    <col min="6" max="6" width="7.428571428571429" style="26" customWidth="1"/>
    <col min="7" max="7" width="9.428571428571429" style="26" customWidth="1"/>
    <col min="8" max="8" width="12.428571428571429" style="26" customWidth="1"/>
    <col min="9" max="9" width="8.142857142857142" style="26" customWidth="1"/>
    <col min="10" max="16384" width="9.142857142857142" style="26"/>
  </cols>
  <sheetData>
    <row r="1" spans="1:2" ht="13.2">
      <c r="A1" s="140" t="s">
        <v>268</v>
      </c>
      <c r="B1" s="140"/>
    </row>
    <row r="2" spans="1:2" ht="13.2">
      <c r="A2" s="331" t="s">
        <v>37</v>
      </c>
      <c r="B2" s="331"/>
    </row>
    <row r="4" spans="7:8" ht="13.2">
      <c r="G4" s="26" t="s">
        <v>91</v>
      </c>
      <c r="H4" s="141">
        <v>45341</v>
      </c>
    </row>
    <row r="5" spans="7:8" ht="13.2">
      <c r="G5" s="26" t="s">
        <v>92</v>
      </c>
      <c r="H5" s="26" t="s">
        <v>181</v>
      </c>
    </row>
    <row r="8" spans="1:2" ht="13.2">
      <c r="A8" s="332"/>
      <c r="B8" s="332"/>
    </row>
    <row r="9" spans="1:3" ht="13.2">
      <c r="A9" s="332"/>
      <c r="B9" s="332"/>
      <c r="C9" s="332"/>
    </row>
    <row r="10" spans="1:5" ht="13.2">
      <c r="A10" s="332"/>
      <c r="B10" s="332"/>
      <c r="C10" s="332"/>
      <c r="D10" s="332"/>
      <c r="E10" s="332"/>
    </row>
    <row r="11" spans="1:5" ht="13.2">
      <c r="A11" s="332"/>
      <c r="B11" s="332"/>
      <c r="C11" s="332"/>
      <c r="D11" s="332"/>
      <c r="E11" s="332"/>
    </row>
    <row r="12" spans="1:9" ht="13.2">
      <c r="A12" s="330" t="s">
        <v>182</v>
      </c>
      <c r="B12" s="330"/>
      <c r="C12" s="330"/>
      <c r="D12" s="330"/>
      <c r="E12" s="330"/>
      <c r="F12" s="330"/>
      <c r="G12" s="330"/>
      <c r="H12" s="330"/>
      <c r="I12" s="330"/>
    </row>
    <row r="13" spans="1:1" ht="13.2">
      <c r="A13" s="143" t="s">
        <v>183</v>
      </c>
    </row>
    <row r="14" ht="13.8" thickBot="1"/>
    <row r="15" spans="1:7" ht="13.2">
      <c r="A15" s="319"/>
      <c r="B15" s="320"/>
      <c r="C15" s="144" t="s">
        <v>0</v>
      </c>
      <c r="D15" s="145" t="s">
        <v>38</v>
      </c>
      <c r="E15" s="145" t="s">
        <v>39</v>
      </c>
      <c r="F15" s="145" t="s">
        <v>40</v>
      </c>
      <c r="G15" s="146" t="s">
        <v>41</v>
      </c>
    </row>
    <row r="16" spans="1:7" ht="13.8" thickBot="1">
      <c r="A16" s="321"/>
      <c r="B16" s="322"/>
      <c r="C16" s="147"/>
      <c r="D16" s="148" t="s">
        <v>42</v>
      </c>
      <c r="E16" s="148" t="s">
        <v>42</v>
      </c>
      <c r="F16" s="148" t="s">
        <v>42</v>
      </c>
      <c r="G16" s="149" t="s">
        <v>42</v>
      </c>
    </row>
    <row r="17" spans="1:7" ht="13.8" thickBot="1">
      <c r="A17" s="150" t="s">
        <v>3</v>
      </c>
      <c r="B17" s="151" t="s">
        <v>43</v>
      </c>
      <c r="C17" s="166">
        <v>6.9575</v>
      </c>
      <c r="D17" s="152">
        <v>284.625</v>
      </c>
      <c r="E17" s="152">
        <v>891.50</v>
      </c>
      <c r="F17" s="167">
        <f>E17/D17</f>
        <v>3.1321914800175668</v>
      </c>
      <c r="G17" s="153">
        <v>465.875</v>
      </c>
    </row>
    <row r="18" spans="1:7" ht="12.75" customHeight="1">
      <c r="A18" s="323" t="s">
        <v>184</v>
      </c>
      <c r="B18" s="151" t="s">
        <v>43</v>
      </c>
      <c r="C18" s="166">
        <v>7.638</v>
      </c>
      <c r="D18" s="167">
        <v>36.96153846153846</v>
      </c>
      <c r="E18" s="167">
        <v>150.74615384615385</v>
      </c>
      <c r="F18" s="167">
        <f>E18/D18</f>
        <v>4.078459937565037</v>
      </c>
      <c r="G18" s="168">
        <v>70.05</v>
      </c>
    </row>
    <row r="19" spans="1:7" ht="13.8" thickBot="1">
      <c r="A19" s="324"/>
      <c r="B19" s="154" t="s">
        <v>53</v>
      </c>
      <c r="C19" s="155" t="s">
        <v>110</v>
      </c>
      <c r="D19" s="156">
        <v>20</v>
      </c>
      <c r="E19" s="156"/>
      <c r="F19" s="156"/>
      <c r="G19" s="157">
        <v>30</v>
      </c>
    </row>
    <row r="20" spans="1:2" ht="13.2">
      <c r="A20" s="325"/>
      <c r="B20" s="325"/>
    </row>
    <row r="21" spans="1:2" ht="13.2">
      <c r="A21" s="326"/>
      <c r="B21" s="326"/>
    </row>
    <row r="22" spans="1:6" ht="13.2">
      <c r="A22" s="327" t="s">
        <v>44</v>
      </c>
      <c r="B22" s="327"/>
      <c r="C22" s="327"/>
      <c r="D22" s="327"/>
      <c r="E22" s="327"/>
      <c r="F22" s="327"/>
    </row>
    <row r="23" ht="13.8" thickBot="1"/>
    <row r="24" spans="1:5" ht="13.8" thickBot="1">
      <c r="A24" s="328"/>
      <c r="B24" s="329"/>
      <c r="C24" s="158" t="s">
        <v>38</v>
      </c>
      <c r="D24" s="159" t="s">
        <v>39</v>
      </c>
      <c r="E24" s="160" t="s">
        <v>41</v>
      </c>
    </row>
    <row r="25" spans="1:5" ht="13.8" thickBot="1">
      <c r="A25" s="314" t="s">
        <v>45</v>
      </c>
      <c r="B25" s="315"/>
      <c r="C25" s="312">
        <v>87.01395223134354</v>
      </c>
      <c r="D25" s="312">
        <v>83.09072867681952</v>
      </c>
      <c r="E25" s="313">
        <v>84.96377783740273</v>
      </c>
    </row>
    <row r="27" spans="1:1" ht="13.2">
      <c r="A27" s="143" t="s">
        <v>46</v>
      </c>
    </row>
    <row r="28" ht="13.8" thickBot="1"/>
    <row r="29" spans="1:5" ht="13.8" thickBot="1">
      <c r="A29" s="316" t="s">
        <v>47</v>
      </c>
      <c r="B29" s="317"/>
      <c r="C29" s="318" t="s">
        <v>48</v>
      </c>
      <c r="D29" s="318"/>
      <c r="E29" s="161">
        <f>C32*D17/1000</f>
        <v>3174.4042620967743</v>
      </c>
    </row>
    <row r="30" ht="13.8" thickBot="1"/>
    <row r="31" spans="1:3" ht="13.8" thickBot="1">
      <c r="A31" s="162" t="s">
        <v>58</v>
      </c>
      <c r="B31" s="32" t="s">
        <v>49</v>
      </c>
      <c r="C31" s="33" t="s">
        <v>59</v>
      </c>
    </row>
    <row r="32" spans="1:3" ht="14.4" thickBot="1">
      <c r="A32" s="17">
        <v>45292</v>
      </c>
      <c r="B32" s="18">
        <v>345741</v>
      </c>
      <c r="C32" s="19">
        <v>11152.935483870968</v>
      </c>
    </row>
    <row r="33" spans="1:3" ht="13.8" thickBot="1">
      <c r="A33" s="162" t="s">
        <v>60</v>
      </c>
      <c r="B33" s="32" t="s">
        <v>49</v>
      </c>
      <c r="C33" s="33" t="s">
        <v>59</v>
      </c>
    </row>
    <row r="34" spans="1:3" ht="14.4" thickBot="1">
      <c r="A34" s="17">
        <v>45292</v>
      </c>
      <c r="B34" s="18">
        <v>147724</v>
      </c>
      <c r="C34" s="19">
        <v>4765.290322580645</v>
      </c>
    </row>
    <row r="35" spans="1:1" ht="13.2">
      <c r="A35" s="142"/>
    </row>
    <row r="36" spans="1:1" ht="13.2">
      <c r="A36" s="143" t="s">
        <v>269</v>
      </c>
    </row>
    <row r="37" spans="1:1" ht="13.2">
      <c r="A37" s="164" t="s">
        <v>271</v>
      </c>
    </row>
    <row r="38" spans="1:1" ht="13.2">
      <c r="A38" s="164" t="s">
        <v>270</v>
      </c>
    </row>
    <row r="39" spans="1:1" ht="13.2">
      <c r="A39" s="164" t="s">
        <v>272</v>
      </c>
    </row>
    <row r="40" spans="1:1" ht="13.2">
      <c r="A40" s="164"/>
    </row>
    <row r="41" spans="1:1" ht="13.2">
      <c r="A41" s="143" t="s">
        <v>50</v>
      </c>
    </row>
    <row r="42" spans="1:1" ht="13.2">
      <c r="A42" s="163" t="s">
        <v>185</v>
      </c>
    </row>
    <row r="43" spans="1:1" ht="13.2">
      <c r="A43" s="164"/>
    </row>
    <row r="44" spans="3:3" ht="13.2">
      <c r="C44" s="165" t="s">
        <v>51</v>
      </c>
    </row>
    <row r="45" spans="3:3" ht="13.2">
      <c r="C45" s="165" t="s">
        <v>52</v>
      </c>
    </row>
    <row r="46" spans="3:3" ht="13.2">
      <c r="C46" s="165" t="s">
        <v>93</v>
      </c>
    </row>
    <row r="47" spans="6:6" ht="13.2">
      <c r="F47" s="165"/>
    </row>
  </sheetData>
  <mergeCells count="15">
    <mergeCell ref="A12:I12"/>
    <mergeCell ref="A2:B2"/>
    <mergeCell ref="A8:B8"/>
    <mergeCell ref="A9:C9"/>
    <mergeCell ref="A10:E10"/>
    <mergeCell ref="A11:E11"/>
    <mergeCell ref="A25:B25"/>
    <mergeCell ref="A29:B29"/>
    <mergeCell ref="C29:D29"/>
    <mergeCell ref="A15:B16"/>
    <mergeCell ref="A18:A19"/>
    <mergeCell ref="A20:B20"/>
    <mergeCell ref="A21:B21"/>
    <mergeCell ref="A22:F22"/>
    <mergeCell ref="A24:B24"/>
  </mergeCells>
  <pageMargins left="0.75" right="0.75" top="1" bottom="1" header="0.5" footer="0.5"/>
  <pageSetup orientation="portrait" paperSize="9" r:id="rId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"/>
  <sheetViews>
    <sheetView rightToLeft="1" workbookViewId="0" topLeftCell="A1">
      <pane xSplit="1" ySplit="4" topLeftCell="B5" activePane="bottomRight" state="frozen"/>
      <selection pane="topLeft" activeCell="A1" sqref="A1"/>
      <selection pane="bottomLeft" activeCell="A5" sqref="A5"/>
      <selection pane="topRight" activeCell="B1" sqref="B1"/>
      <selection pane="bottomRight" activeCell="N13" sqref="N13"/>
    </sheetView>
  </sheetViews>
  <sheetFormatPr defaultColWidth="9.114285714285714" defaultRowHeight="10.2"/>
  <cols>
    <col min="1" max="1" width="10.714285714285714" style="2" bestFit="1" customWidth="1"/>
    <col min="2" max="2" width="5.857142857142857" style="2" bestFit="1" customWidth="1"/>
    <col min="3" max="7" width="5.428571428571429" style="2" bestFit="1" customWidth="1"/>
    <col min="8" max="8" width="5.857142857142857" style="2" bestFit="1" customWidth="1"/>
    <col min="9" max="9" width="5.428571428571429" style="2" bestFit="1" customWidth="1"/>
    <col min="10" max="10" width="4" style="5" bestFit="1" customWidth="1"/>
    <col min="11" max="11" width="5.714285714285714" style="5" bestFit="1" customWidth="1"/>
    <col min="12" max="12" width="5.428571428571429" style="2" bestFit="1" customWidth="1"/>
    <col min="13" max="13" width="4" style="5" bestFit="1" customWidth="1"/>
    <col min="14" max="14" width="4.857142857142857" style="2" bestFit="1" customWidth="1"/>
    <col min="15" max="15" width="4" style="5" bestFit="1" customWidth="1"/>
    <col min="16" max="16" width="9" style="2" bestFit="1" customWidth="1"/>
    <col min="17" max="17" width="9.857142857142858" style="5" bestFit="1" customWidth="1"/>
    <col min="18" max="18" width="6.428571428571429" style="5" bestFit="1" customWidth="1"/>
    <col min="19" max="19" width="8.714285714285714" style="2" bestFit="1" customWidth="1"/>
    <col min="20" max="20" width="5" style="2" bestFit="1" customWidth="1"/>
    <col min="21" max="21" width="9.142857142857142" style="2" bestFit="1" customWidth="1"/>
    <col min="22" max="22" width="6.428571428571429" style="2" bestFit="1" customWidth="1"/>
    <col min="23" max="25" width="4" style="2" bestFit="1" customWidth="1"/>
    <col min="26" max="26" width="4.857142857142857" style="2" bestFit="1" customWidth="1"/>
    <col min="27" max="32" width="4" style="2" bestFit="1" customWidth="1"/>
    <col min="33" max="33" width="5.714285714285714" style="2" bestFit="1" customWidth="1"/>
    <col min="34" max="34" width="4" style="2" bestFit="1" customWidth="1"/>
    <col min="35" max="35" width="4.857142857142857" style="2" bestFit="1" customWidth="1"/>
    <col min="36" max="37" width="4" style="2" bestFit="1" customWidth="1"/>
    <col min="38" max="38" width="4.857142857142857" style="2" bestFit="1" customWidth="1"/>
    <col min="39" max="39" width="4" style="2" bestFit="1" customWidth="1"/>
    <col min="40" max="40" width="4.857142857142857" style="2" bestFit="1" customWidth="1"/>
    <col min="41" max="41" width="4" style="2" bestFit="1" customWidth="1"/>
    <col min="42" max="42" width="4.857142857142857" style="2" bestFit="1" customWidth="1"/>
    <col min="43" max="44" width="4" style="2" bestFit="1" customWidth="1"/>
    <col min="45" max="45" width="4.857142857142857" style="2" bestFit="1" customWidth="1"/>
    <col min="46" max="50" width="4" style="2" bestFit="1" customWidth="1"/>
    <col min="51" max="16384" width="9.142857142857142" style="2"/>
  </cols>
  <sheetData>
    <row r="1" spans="1:22" ht="10.2">
      <c r="A1" s="302" t="s">
        <v>14</v>
      </c>
      <c r="B1" s="303"/>
      <c r="C1" s="333" t="s">
        <v>3</v>
      </c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5"/>
    </row>
    <row r="2" spans="1:22" ht="10.2">
      <c r="A2" s="304" t="s">
        <v>4</v>
      </c>
      <c r="B2" s="305" t="s">
        <v>32</v>
      </c>
      <c r="C2" s="306" t="s">
        <v>15</v>
      </c>
      <c r="D2" s="307" t="s">
        <v>16</v>
      </c>
      <c r="E2" s="307" t="s">
        <v>17</v>
      </c>
      <c r="F2" s="307" t="s">
        <v>18</v>
      </c>
      <c r="G2" s="307" t="s">
        <v>19</v>
      </c>
      <c r="H2" s="307" t="s">
        <v>56</v>
      </c>
      <c r="I2" s="307" t="s">
        <v>33</v>
      </c>
      <c r="J2" s="307" t="s">
        <v>0</v>
      </c>
      <c r="K2" s="308" t="s">
        <v>5</v>
      </c>
      <c r="L2" s="307" t="s">
        <v>25</v>
      </c>
      <c r="M2" s="307" t="s">
        <v>20</v>
      </c>
      <c r="N2" s="307" t="s">
        <v>57</v>
      </c>
      <c r="O2" s="307" t="s">
        <v>28</v>
      </c>
      <c r="P2" s="308" t="s">
        <v>27</v>
      </c>
      <c r="Q2" s="308" t="s">
        <v>34</v>
      </c>
      <c r="R2" s="308" t="s">
        <v>35</v>
      </c>
      <c r="S2" s="308" t="s">
        <v>55</v>
      </c>
      <c r="T2" s="308" t="s">
        <v>89</v>
      </c>
      <c r="U2" s="309" t="s">
        <v>108</v>
      </c>
      <c r="V2" s="310" t="s">
        <v>36</v>
      </c>
    </row>
    <row r="3" spans="1:22" ht="10.2">
      <c r="A3" s="304"/>
      <c r="B3" s="305"/>
      <c r="C3" s="306" t="s">
        <v>6</v>
      </c>
      <c r="D3" s="307" t="s">
        <v>6</v>
      </c>
      <c r="E3" s="307" t="s">
        <v>6</v>
      </c>
      <c r="F3" s="307" t="s">
        <v>6</v>
      </c>
      <c r="G3" s="307" t="s">
        <v>6</v>
      </c>
      <c r="H3" s="307" t="s">
        <v>6</v>
      </c>
      <c r="I3" s="307" t="s">
        <v>6</v>
      </c>
      <c r="J3" s="307"/>
      <c r="K3" s="307" t="s">
        <v>7</v>
      </c>
      <c r="L3" s="307" t="s">
        <v>6</v>
      </c>
      <c r="M3" s="307"/>
      <c r="N3" s="307"/>
      <c r="O3" s="307"/>
      <c r="P3" s="307"/>
      <c r="Q3" s="307"/>
      <c r="R3" s="307"/>
      <c r="S3" s="307"/>
      <c r="T3" s="307"/>
      <c r="U3" s="307"/>
      <c r="V3" s="311"/>
    </row>
    <row r="4" spans="1:22" s="3" customFormat="1" ht="10.2">
      <c r="A4" s="294" t="s">
        <v>8</v>
      </c>
      <c r="B4" s="295"/>
      <c r="C4" s="296">
        <v>400</v>
      </c>
      <c r="D4" s="297">
        <v>800</v>
      </c>
      <c r="E4" s="297">
        <v>400</v>
      </c>
      <c r="F4" s="297"/>
      <c r="G4" s="297"/>
      <c r="H4" s="298">
        <v>15</v>
      </c>
      <c r="I4" s="297">
        <v>100</v>
      </c>
      <c r="J4" s="299"/>
      <c r="K4" s="299"/>
      <c r="L4" s="298"/>
      <c r="M4" s="298">
        <v>50</v>
      </c>
      <c r="N4" s="298"/>
      <c r="O4" s="300"/>
      <c r="P4" s="298"/>
      <c r="Q4" s="298"/>
      <c r="R4" s="298"/>
      <c r="S4" s="298"/>
      <c r="T4" s="298"/>
      <c r="U4" s="298"/>
      <c r="V4" s="301"/>
    </row>
    <row r="5" spans="1:22" s="3" customFormat="1" ht="10.2">
      <c r="A5" s="127">
        <v>45292</v>
      </c>
      <c r="B5" s="134">
        <v>10406</v>
      </c>
      <c r="C5" s="118"/>
      <c r="D5" s="120"/>
      <c r="E5" s="120"/>
      <c r="F5" s="120"/>
      <c r="G5" s="115"/>
      <c r="H5" s="115"/>
      <c r="I5" s="115"/>
      <c r="J5" s="116"/>
      <c r="K5" s="116"/>
      <c r="L5" s="115"/>
      <c r="M5" s="115"/>
      <c r="N5" s="115"/>
      <c r="O5" s="116"/>
      <c r="P5" s="115"/>
      <c r="Q5" s="115"/>
      <c r="R5" s="115"/>
      <c r="S5" s="115"/>
      <c r="T5" s="115"/>
      <c r="U5" s="115"/>
      <c r="V5" s="117"/>
    </row>
    <row r="6" spans="1:22" s="3" customFormat="1" ht="10.2">
      <c r="A6" s="128">
        <v>45293</v>
      </c>
      <c r="B6" s="135">
        <v>9749</v>
      </c>
      <c r="C6" s="111">
        <v>197</v>
      </c>
      <c r="D6" s="112">
        <v>484</v>
      </c>
      <c r="E6" s="112">
        <v>156</v>
      </c>
      <c r="F6" s="112"/>
      <c r="G6" s="8">
        <v>44.36</v>
      </c>
      <c r="H6" s="8">
        <v>12.30</v>
      </c>
      <c r="I6" s="8"/>
      <c r="J6" s="12"/>
      <c r="K6" s="12"/>
      <c r="L6" s="8">
        <v>226</v>
      </c>
      <c r="M6" s="8">
        <v>62.75</v>
      </c>
      <c r="N6" s="8"/>
      <c r="O6" s="12"/>
      <c r="P6" s="8"/>
      <c r="Q6" s="8"/>
      <c r="R6" s="8"/>
      <c r="S6" s="8"/>
      <c r="T6" s="8"/>
      <c r="U6" s="8"/>
      <c r="V6" s="20"/>
    </row>
    <row r="7" spans="1:22" ht="10.2">
      <c r="A7" s="127">
        <v>45294</v>
      </c>
      <c r="B7" s="134">
        <v>9612</v>
      </c>
      <c r="C7" s="113"/>
      <c r="D7" s="114"/>
      <c r="E7" s="114"/>
      <c r="F7" s="114"/>
      <c r="G7" s="115"/>
      <c r="H7" s="115"/>
      <c r="I7" s="115"/>
      <c r="J7" s="116"/>
      <c r="K7" s="116"/>
      <c r="L7" s="115"/>
      <c r="M7" s="115"/>
      <c r="N7" s="115"/>
      <c r="O7" s="116"/>
      <c r="P7" s="115"/>
      <c r="Q7" s="115"/>
      <c r="R7" s="115"/>
      <c r="S7" s="115"/>
      <c r="T7" s="115"/>
      <c r="U7" s="115"/>
      <c r="V7" s="117"/>
    </row>
    <row r="8" spans="1:22" ht="10.2">
      <c r="A8" s="127">
        <v>45295</v>
      </c>
      <c r="B8" s="134">
        <v>10386</v>
      </c>
      <c r="C8" s="113"/>
      <c r="D8" s="114"/>
      <c r="E8" s="114"/>
      <c r="F8" s="114"/>
      <c r="G8" s="115"/>
      <c r="H8" s="115"/>
      <c r="I8" s="115"/>
      <c r="J8" s="116"/>
      <c r="K8" s="116"/>
      <c r="L8" s="115"/>
      <c r="M8" s="115"/>
      <c r="N8" s="115"/>
      <c r="O8" s="116"/>
      <c r="P8" s="115"/>
      <c r="Q8" s="115"/>
      <c r="R8" s="115"/>
      <c r="S8" s="115"/>
      <c r="T8" s="115"/>
      <c r="U8" s="115"/>
      <c r="V8" s="117"/>
    </row>
    <row r="9" spans="1:22" ht="10.2">
      <c r="A9" s="127">
        <v>45296</v>
      </c>
      <c r="B9" s="134">
        <v>10386</v>
      </c>
      <c r="C9" s="113"/>
      <c r="D9" s="114"/>
      <c r="E9" s="114"/>
      <c r="F9" s="114"/>
      <c r="G9" s="115"/>
      <c r="H9" s="115"/>
      <c r="I9" s="115"/>
      <c r="J9" s="116"/>
      <c r="K9" s="116"/>
      <c r="L9" s="115"/>
      <c r="M9" s="115"/>
      <c r="N9" s="115"/>
      <c r="O9" s="116"/>
      <c r="P9" s="115"/>
      <c r="Q9" s="115"/>
      <c r="R9" s="115"/>
      <c r="S9" s="115"/>
      <c r="T9" s="115"/>
      <c r="U9" s="115"/>
      <c r="V9" s="117"/>
    </row>
    <row r="10" spans="1:22" ht="10.2">
      <c r="A10" s="127">
        <v>45297</v>
      </c>
      <c r="B10" s="134">
        <v>10386</v>
      </c>
      <c r="C10" s="113"/>
      <c r="D10" s="114"/>
      <c r="E10" s="114"/>
      <c r="F10" s="114"/>
      <c r="G10" s="115"/>
      <c r="H10" s="115"/>
      <c r="I10" s="115"/>
      <c r="J10" s="116"/>
      <c r="K10" s="116"/>
      <c r="L10" s="115"/>
      <c r="M10" s="115"/>
      <c r="N10" s="115"/>
      <c r="O10" s="116"/>
      <c r="P10" s="115"/>
      <c r="Q10" s="115"/>
      <c r="R10" s="115"/>
      <c r="S10" s="115"/>
      <c r="T10" s="115"/>
      <c r="U10" s="115"/>
      <c r="V10" s="117"/>
    </row>
    <row r="11" spans="1:22" ht="10.2">
      <c r="A11" s="127">
        <v>45298</v>
      </c>
      <c r="B11" s="134">
        <v>10386</v>
      </c>
      <c r="C11" s="113"/>
      <c r="D11" s="114"/>
      <c r="E11" s="114"/>
      <c r="F11" s="114"/>
      <c r="G11" s="115"/>
      <c r="H11" s="115"/>
      <c r="I11" s="115"/>
      <c r="J11" s="116"/>
      <c r="K11" s="116"/>
      <c r="L11" s="115"/>
      <c r="M11" s="115"/>
      <c r="N11" s="115"/>
      <c r="O11" s="116"/>
      <c r="P11" s="115"/>
      <c r="Q11" s="115"/>
      <c r="R11" s="115"/>
      <c r="S11" s="115"/>
      <c r="T11" s="115"/>
      <c r="U11" s="115"/>
      <c r="V11" s="117"/>
    </row>
    <row r="12" spans="1:22" ht="10.2">
      <c r="A12" s="127">
        <v>45299</v>
      </c>
      <c r="B12" s="134">
        <v>10386</v>
      </c>
      <c r="C12" s="113">
        <v>460</v>
      </c>
      <c r="D12" s="115">
        <v>1280</v>
      </c>
      <c r="E12" s="115">
        <v>700</v>
      </c>
      <c r="F12" s="115">
        <v>560</v>
      </c>
      <c r="G12" s="115">
        <v>58</v>
      </c>
      <c r="H12" s="115"/>
      <c r="I12" s="115"/>
      <c r="J12" s="116">
        <v>7.03</v>
      </c>
      <c r="K12" s="116">
        <v>1.278</v>
      </c>
      <c r="L12" s="115"/>
      <c r="M12" s="115"/>
      <c r="N12" s="115"/>
      <c r="O12" s="116"/>
      <c r="P12" s="115"/>
      <c r="Q12" s="115"/>
      <c r="R12" s="115"/>
      <c r="S12" s="115"/>
      <c r="T12" s="115"/>
      <c r="U12" s="115"/>
      <c r="V12" s="117"/>
    </row>
    <row r="13" spans="1:22" ht="10.2">
      <c r="A13" s="128">
        <v>45300</v>
      </c>
      <c r="B13" s="135">
        <v>10386</v>
      </c>
      <c r="C13" s="111">
        <v>221</v>
      </c>
      <c r="D13" s="8">
        <v>816</v>
      </c>
      <c r="E13" s="8">
        <v>136</v>
      </c>
      <c r="F13" s="8"/>
      <c r="G13" s="8">
        <v>39.43</v>
      </c>
      <c r="H13" s="8">
        <v>7.60</v>
      </c>
      <c r="I13" s="8"/>
      <c r="J13" s="12"/>
      <c r="K13" s="12"/>
      <c r="L13" s="8">
        <v>229</v>
      </c>
      <c r="M13" s="8">
        <v>74.89</v>
      </c>
      <c r="N13" s="8"/>
      <c r="O13" s="12"/>
      <c r="P13" s="8"/>
      <c r="Q13" s="8"/>
      <c r="R13" s="8"/>
      <c r="S13" s="8"/>
      <c r="T13" s="8"/>
      <c r="U13" s="8"/>
      <c r="V13" s="20"/>
    </row>
    <row r="14" spans="1:22" ht="10.2">
      <c r="A14" s="127">
        <v>45301</v>
      </c>
      <c r="B14" s="134">
        <v>10386</v>
      </c>
      <c r="C14" s="118"/>
      <c r="D14" s="115"/>
      <c r="E14" s="115"/>
      <c r="F14" s="115"/>
      <c r="G14" s="115"/>
      <c r="H14" s="115"/>
      <c r="I14" s="115"/>
      <c r="J14" s="116"/>
      <c r="K14" s="116"/>
      <c r="L14" s="115"/>
      <c r="M14" s="115"/>
      <c r="N14" s="115"/>
      <c r="O14" s="116"/>
      <c r="P14" s="115"/>
      <c r="Q14" s="115"/>
      <c r="R14" s="115"/>
      <c r="S14" s="115"/>
      <c r="T14" s="115"/>
      <c r="U14" s="115"/>
      <c r="V14" s="117"/>
    </row>
    <row r="15" spans="1:22" ht="10.2">
      <c r="A15" s="127">
        <v>45302</v>
      </c>
      <c r="B15" s="134">
        <v>10386</v>
      </c>
      <c r="C15" s="113"/>
      <c r="D15" s="114"/>
      <c r="E15" s="114"/>
      <c r="F15" s="114"/>
      <c r="G15" s="115"/>
      <c r="H15" s="115"/>
      <c r="I15" s="115"/>
      <c r="J15" s="116"/>
      <c r="K15" s="116"/>
      <c r="L15" s="115"/>
      <c r="M15" s="115"/>
      <c r="N15" s="115"/>
      <c r="O15" s="116"/>
      <c r="P15" s="115"/>
      <c r="Q15" s="115"/>
      <c r="R15" s="115"/>
      <c r="S15" s="115"/>
      <c r="T15" s="115"/>
      <c r="U15" s="115"/>
      <c r="V15" s="117"/>
    </row>
    <row r="16" spans="1:22" ht="10.2">
      <c r="A16" s="127">
        <v>45303</v>
      </c>
      <c r="B16" s="134">
        <v>10386</v>
      </c>
      <c r="C16" s="113"/>
      <c r="D16" s="114"/>
      <c r="E16" s="114"/>
      <c r="F16" s="114"/>
      <c r="G16" s="115"/>
      <c r="H16" s="115"/>
      <c r="I16" s="115"/>
      <c r="J16" s="116"/>
      <c r="K16" s="116"/>
      <c r="L16" s="115"/>
      <c r="M16" s="115"/>
      <c r="N16" s="115"/>
      <c r="O16" s="116"/>
      <c r="P16" s="115"/>
      <c r="Q16" s="115"/>
      <c r="R16" s="115"/>
      <c r="S16" s="115"/>
      <c r="T16" s="115"/>
      <c r="U16" s="115"/>
      <c r="V16" s="117"/>
    </row>
    <row r="17" spans="1:22" ht="10.2">
      <c r="A17" s="127">
        <v>45304</v>
      </c>
      <c r="B17" s="134">
        <v>10386</v>
      </c>
      <c r="C17" s="113"/>
      <c r="D17" s="114"/>
      <c r="E17" s="114"/>
      <c r="F17" s="114"/>
      <c r="G17" s="115"/>
      <c r="H17" s="115"/>
      <c r="I17" s="115"/>
      <c r="J17" s="116"/>
      <c r="K17" s="116"/>
      <c r="L17" s="115"/>
      <c r="M17" s="115"/>
      <c r="N17" s="115"/>
      <c r="O17" s="116"/>
      <c r="P17" s="115"/>
      <c r="Q17" s="115"/>
      <c r="R17" s="115"/>
      <c r="S17" s="115"/>
      <c r="T17" s="115"/>
      <c r="U17" s="115"/>
      <c r="V17" s="117"/>
    </row>
    <row r="18" spans="1:22" ht="10.2">
      <c r="A18" s="127">
        <v>45305</v>
      </c>
      <c r="B18" s="134">
        <v>10386</v>
      </c>
      <c r="C18" s="113"/>
      <c r="D18" s="114"/>
      <c r="E18" s="114"/>
      <c r="F18" s="114"/>
      <c r="G18" s="115"/>
      <c r="H18" s="115"/>
      <c r="I18" s="115"/>
      <c r="J18" s="119"/>
      <c r="K18" s="116"/>
      <c r="L18" s="115"/>
      <c r="M18" s="115"/>
      <c r="N18" s="115"/>
      <c r="O18" s="116"/>
      <c r="P18" s="115"/>
      <c r="Q18" s="115"/>
      <c r="R18" s="115"/>
      <c r="S18" s="115"/>
      <c r="T18" s="115"/>
      <c r="U18" s="115"/>
      <c r="V18" s="117"/>
    </row>
    <row r="19" spans="1:22" ht="10.2">
      <c r="A19" s="127">
        <v>45306</v>
      </c>
      <c r="B19" s="134">
        <v>10386</v>
      </c>
      <c r="C19" s="113">
        <v>230</v>
      </c>
      <c r="D19" s="115">
        <v>1080</v>
      </c>
      <c r="E19" s="115">
        <v>720</v>
      </c>
      <c r="F19" s="115">
        <v>590</v>
      </c>
      <c r="G19" s="115">
        <v>74</v>
      </c>
      <c r="H19" s="115"/>
      <c r="I19" s="115"/>
      <c r="J19" s="116">
        <v>6.65</v>
      </c>
      <c r="K19" s="116">
        <v>1.034</v>
      </c>
      <c r="L19" s="115"/>
      <c r="M19" s="115"/>
      <c r="N19" s="115"/>
      <c r="O19" s="116"/>
      <c r="P19" s="115"/>
      <c r="Q19" s="115"/>
      <c r="R19" s="115"/>
      <c r="S19" s="115"/>
      <c r="T19" s="115"/>
      <c r="U19" s="115"/>
      <c r="V19" s="117"/>
    </row>
    <row r="20" spans="1:22" ht="10.2">
      <c r="A20" s="128">
        <v>45307</v>
      </c>
      <c r="B20" s="135">
        <v>10386</v>
      </c>
      <c r="C20" s="111">
        <v>181</v>
      </c>
      <c r="D20" s="8">
        <v>569</v>
      </c>
      <c r="E20" s="8">
        <v>224</v>
      </c>
      <c r="F20" s="8">
        <v>51</v>
      </c>
      <c r="G20" s="8">
        <v>24.48</v>
      </c>
      <c r="H20" s="8">
        <v>7.56</v>
      </c>
      <c r="I20" s="8"/>
      <c r="J20" s="12"/>
      <c r="K20" s="12"/>
      <c r="L20" s="8">
        <v>97</v>
      </c>
      <c r="M20" s="8">
        <v>39.38</v>
      </c>
      <c r="N20" s="8"/>
      <c r="O20" s="12"/>
      <c r="P20" s="8"/>
      <c r="Q20" s="8"/>
      <c r="R20" s="8"/>
      <c r="S20" s="8"/>
      <c r="T20" s="8"/>
      <c r="U20" s="8"/>
      <c r="V20" s="20"/>
    </row>
    <row r="21" spans="1:22" ht="10.2">
      <c r="A21" s="127">
        <v>45308</v>
      </c>
      <c r="B21" s="134">
        <v>10386</v>
      </c>
      <c r="C21" s="118"/>
      <c r="D21" s="115"/>
      <c r="E21" s="115"/>
      <c r="F21" s="115"/>
      <c r="G21" s="115"/>
      <c r="H21" s="115"/>
      <c r="I21" s="115"/>
      <c r="J21" s="116"/>
      <c r="K21" s="116"/>
      <c r="L21" s="115"/>
      <c r="M21" s="115"/>
      <c r="N21" s="115"/>
      <c r="O21" s="116"/>
      <c r="P21" s="115"/>
      <c r="Q21" s="115"/>
      <c r="R21" s="115"/>
      <c r="S21" s="115"/>
      <c r="T21" s="115"/>
      <c r="U21" s="115"/>
      <c r="V21" s="117"/>
    </row>
    <row r="22" spans="1:22" ht="10.2">
      <c r="A22" s="127">
        <v>45309</v>
      </c>
      <c r="B22" s="134">
        <v>10387</v>
      </c>
      <c r="C22" s="113"/>
      <c r="D22" s="114"/>
      <c r="E22" s="114"/>
      <c r="F22" s="114"/>
      <c r="G22" s="115"/>
      <c r="H22" s="115"/>
      <c r="I22" s="115"/>
      <c r="J22" s="116"/>
      <c r="K22" s="116"/>
      <c r="L22" s="115"/>
      <c r="M22" s="115"/>
      <c r="N22" s="115"/>
      <c r="O22" s="116"/>
      <c r="P22" s="115"/>
      <c r="Q22" s="115"/>
      <c r="R22" s="115"/>
      <c r="S22" s="115"/>
      <c r="T22" s="115"/>
      <c r="U22" s="115"/>
      <c r="V22" s="117"/>
    </row>
    <row r="23" spans="1:22" ht="10.2">
      <c r="A23" s="127">
        <v>45310</v>
      </c>
      <c r="B23" s="134">
        <v>10387</v>
      </c>
      <c r="C23" s="113"/>
      <c r="D23" s="114"/>
      <c r="E23" s="114"/>
      <c r="F23" s="114"/>
      <c r="G23" s="115"/>
      <c r="H23" s="115"/>
      <c r="I23" s="115"/>
      <c r="J23" s="119"/>
      <c r="K23" s="116"/>
      <c r="L23" s="115"/>
      <c r="M23" s="115"/>
      <c r="N23" s="115"/>
      <c r="O23" s="116"/>
      <c r="P23" s="115"/>
      <c r="Q23" s="115"/>
      <c r="R23" s="115"/>
      <c r="S23" s="115"/>
      <c r="T23" s="115"/>
      <c r="U23" s="115"/>
      <c r="V23" s="117"/>
    </row>
    <row r="24" spans="1:22" ht="10.2">
      <c r="A24" s="127">
        <v>45311</v>
      </c>
      <c r="B24" s="134">
        <v>10387</v>
      </c>
      <c r="C24" s="113"/>
      <c r="D24" s="114"/>
      <c r="E24" s="114"/>
      <c r="F24" s="114"/>
      <c r="G24" s="115"/>
      <c r="H24" s="115"/>
      <c r="I24" s="115"/>
      <c r="J24" s="119"/>
      <c r="K24" s="116"/>
      <c r="L24" s="115"/>
      <c r="M24" s="115"/>
      <c r="N24" s="115"/>
      <c r="O24" s="116"/>
      <c r="P24" s="115"/>
      <c r="Q24" s="115"/>
      <c r="R24" s="115"/>
      <c r="S24" s="115"/>
      <c r="T24" s="115"/>
      <c r="U24" s="115"/>
      <c r="V24" s="117"/>
    </row>
    <row r="25" spans="1:22" ht="10.2">
      <c r="A25" s="127">
        <v>45312</v>
      </c>
      <c r="B25" s="134">
        <v>11377</v>
      </c>
      <c r="C25" s="113"/>
      <c r="D25" s="114"/>
      <c r="E25" s="114"/>
      <c r="F25" s="114"/>
      <c r="G25" s="115"/>
      <c r="H25" s="115"/>
      <c r="I25" s="115"/>
      <c r="J25" s="119"/>
      <c r="K25" s="116"/>
      <c r="L25" s="115"/>
      <c r="M25" s="115"/>
      <c r="N25" s="115"/>
      <c r="O25" s="116"/>
      <c r="P25" s="115"/>
      <c r="Q25" s="115"/>
      <c r="R25" s="115"/>
      <c r="S25" s="115"/>
      <c r="T25" s="115"/>
      <c r="U25" s="115"/>
      <c r="V25" s="117"/>
    </row>
    <row r="26" spans="1:22" ht="10.2">
      <c r="A26" s="127">
        <v>45313</v>
      </c>
      <c r="B26" s="134">
        <v>11924</v>
      </c>
      <c r="C26" s="113">
        <v>490</v>
      </c>
      <c r="D26" s="115">
        <v>1290</v>
      </c>
      <c r="E26" s="115">
        <v>850</v>
      </c>
      <c r="F26" s="115">
        <v>740</v>
      </c>
      <c r="G26" s="115">
        <v>70</v>
      </c>
      <c r="H26" s="115"/>
      <c r="I26" s="115"/>
      <c r="J26" s="116">
        <v>7.07</v>
      </c>
      <c r="K26" s="116">
        <v>1.312</v>
      </c>
      <c r="L26" s="115"/>
      <c r="M26" s="115"/>
      <c r="N26" s="115"/>
      <c r="O26" s="116"/>
      <c r="P26" s="115"/>
      <c r="Q26" s="115"/>
      <c r="R26" s="115"/>
      <c r="S26" s="115"/>
      <c r="T26" s="115"/>
      <c r="U26" s="115"/>
      <c r="V26" s="117"/>
    </row>
    <row r="27" spans="1:22" ht="10.2">
      <c r="A27" s="128">
        <v>45314</v>
      </c>
      <c r="B27" s="135">
        <v>9429</v>
      </c>
      <c r="C27" s="111">
        <v>348</v>
      </c>
      <c r="D27" s="8">
        <v>973</v>
      </c>
      <c r="E27" s="8">
        <v>591</v>
      </c>
      <c r="F27" s="8">
        <v>213</v>
      </c>
      <c r="G27" s="8">
        <v>25.10</v>
      </c>
      <c r="H27" s="8">
        <v>10.889</v>
      </c>
      <c r="I27" s="8">
        <v>1.50</v>
      </c>
      <c r="J27" s="12"/>
      <c r="K27" s="12"/>
      <c r="L27" s="8">
        <v>139</v>
      </c>
      <c r="M27" s="8">
        <v>73.77</v>
      </c>
      <c r="N27" s="8">
        <v>1020</v>
      </c>
      <c r="O27" s="12">
        <v>0.336</v>
      </c>
      <c r="P27" s="8" t="s">
        <v>175</v>
      </c>
      <c r="Q27" s="8">
        <v>2.85</v>
      </c>
      <c r="R27" s="8">
        <v>84.39</v>
      </c>
      <c r="S27" s="8">
        <v>500</v>
      </c>
      <c r="T27" s="8">
        <v>0.18</v>
      </c>
      <c r="U27" s="8" t="s">
        <v>180</v>
      </c>
      <c r="V27" s="20">
        <v>0.01</v>
      </c>
    </row>
    <row r="28" spans="1:22" ht="10.2">
      <c r="A28" s="127">
        <v>45315</v>
      </c>
      <c r="B28" s="134">
        <v>9701</v>
      </c>
      <c r="C28" s="113"/>
      <c r="D28" s="114"/>
      <c r="E28" s="114"/>
      <c r="F28" s="114"/>
      <c r="G28" s="115"/>
      <c r="H28" s="115"/>
      <c r="I28" s="115"/>
      <c r="J28" s="116"/>
      <c r="K28" s="116"/>
      <c r="L28" s="115"/>
      <c r="M28" s="115"/>
      <c r="N28" s="115"/>
      <c r="O28" s="116"/>
      <c r="P28" s="115"/>
      <c r="Q28" s="115"/>
      <c r="R28" s="115"/>
      <c r="S28" s="115"/>
      <c r="T28" s="115"/>
      <c r="U28" s="115"/>
      <c r="V28" s="117"/>
    </row>
    <row r="29" spans="1:22" ht="10.2">
      <c r="A29" s="127">
        <v>45316</v>
      </c>
      <c r="B29" s="134">
        <v>13854</v>
      </c>
      <c r="C29" s="113"/>
      <c r="D29" s="114"/>
      <c r="E29" s="114"/>
      <c r="F29" s="114"/>
      <c r="G29" s="115"/>
      <c r="H29" s="115"/>
      <c r="I29" s="115"/>
      <c r="J29" s="116"/>
      <c r="K29" s="116"/>
      <c r="L29" s="115"/>
      <c r="M29" s="115"/>
      <c r="N29" s="115"/>
      <c r="O29" s="116"/>
      <c r="P29" s="115"/>
      <c r="Q29" s="115"/>
      <c r="R29" s="115"/>
      <c r="S29" s="115"/>
      <c r="T29" s="115"/>
      <c r="U29" s="115"/>
      <c r="V29" s="117"/>
    </row>
    <row r="30" spans="1:22" ht="10.2">
      <c r="A30" s="127">
        <v>45317</v>
      </c>
      <c r="B30" s="134">
        <v>13854</v>
      </c>
      <c r="C30" s="113"/>
      <c r="D30" s="114"/>
      <c r="E30" s="114"/>
      <c r="F30" s="114"/>
      <c r="G30" s="115"/>
      <c r="H30" s="115"/>
      <c r="I30" s="115"/>
      <c r="J30" s="116"/>
      <c r="K30" s="116"/>
      <c r="L30" s="115"/>
      <c r="M30" s="115"/>
      <c r="N30" s="115"/>
      <c r="O30" s="116"/>
      <c r="P30" s="115"/>
      <c r="Q30" s="115"/>
      <c r="R30" s="115"/>
      <c r="S30" s="115"/>
      <c r="T30" s="115"/>
      <c r="U30" s="115"/>
      <c r="V30" s="117"/>
    </row>
    <row r="31" spans="1:22" ht="10.2">
      <c r="A31" s="127">
        <v>45318</v>
      </c>
      <c r="B31" s="134">
        <v>13854</v>
      </c>
      <c r="C31" s="113"/>
      <c r="D31" s="114"/>
      <c r="E31" s="114"/>
      <c r="F31" s="114"/>
      <c r="G31" s="115"/>
      <c r="H31" s="115"/>
      <c r="I31" s="115"/>
      <c r="J31" s="119"/>
      <c r="K31" s="116"/>
      <c r="L31" s="115"/>
      <c r="M31" s="115"/>
      <c r="N31" s="115"/>
      <c r="O31" s="116"/>
      <c r="P31" s="115"/>
      <c r="Q31" s="115"/>
      <c r="R31" s="115"/>
      <c r="S31" s="115"/>
      <c r="T31" s="115"/>
      <c r="U31" s="115"/>
      <c r="V31" s="117"/>
    </row>
    <row r="32" spans="1:22" ht="10.2">
      <c r="A32" s="127">
        <v>45319</v>
      </c>
      <c r="B32" s="134">
        <v>13854</v>
      </c>
      <c r="C32" s="113"/>
      <c r="D32" s="114"/>
      <c r="E32" s="114"/>
      <c r="F32" s="114"/>
      <c r="G32" s="115"/>
      <c r="H32" s="115"/>
      <c r="I32" s="115"/>
      <c r="J32" s="119"/>
      <c r="K32" s="116"/>
      <c r="L32" s="115"/>
      <c r="M32" s="115"/>
      <c r="N32" s="115"/>
      <c r="O32" s="116"/>
      <c r="P32" s="115"/>
      <c r="Q32" s="115"/>
      <c r="R32" s="115"/>
      <c r="S32" s="115"/>
      <c r="T32" s="115"/>
      <c r="U32" s="115"/>
      <c r="V32" s="117"/>
    </row>
    <row r="33" spans="1:22" ht="10.2">
      <c r="A33" s="127">
        <v>45320</v>
      </c>
      <c r="B33" s="134">
        <v>13854</v>
      </c>
      <c r="C33" s="113">
        <v>150</v>
      </c>
      <c r="D33" s="114">
        <v>640</v>
      </c>
      <c r="E33" s="114">
        <v>350</v>
      </c>
      <c r="F33" s="114">
        <v>320</v>
      </c>
      <c r="G33" s="115">
        <v>41</v>
      </c>
      <c r="H33" s="115"/>
      <c r="I33" s="115"/>
      <c r="J33" s="116">
        <v>7.08</v>
      </c>
      <c r="K33" s="116">
        <v>0.842</v>
      </c>
      <c r="L33" s="115"/>
      <c r="M33" s="115"/>
      <c r="N33" s="115"/>
      <c r="O33" s="116"/>
      <c r="P33" s="115"/>
      <c r="Q33" s="115"/>
      <c r="R33" s="115"/>
      <c r="S33" s="115"/>
      <c r="T33" s="115"/>
      <c r="U33" s="115"/>
      <c r="V33" s="117"/>
    </row>
    <row r="34" spans="1:22" ht="10.2">
      <c r="A34" s="127">
        <v>45321</v>
      </c>
      <c r="B34" s="134">
        <v>13854</v>
      </c>
      <c r="C34" s="113"/>
      <c r="D34" s="114"/>
      <c r="E34" s="114"/>
      <c r="F34" s="114"/>
      <c r="G34" s="115"/>
      <c r="H34" s="115"/>
      <c r="I34" s="115"/>
      <c r="J34" s="116"/>
      <c r="K34" s="116"/>
      <c r="L34" s="115"/>
      <c r="M34" s="115"/>
      <c r="N34" s="115"/>
      <c r="O34" s="116"/>
      <c r="P34" s="115"/>
      <c r="Q34" s="115"/>
      <c r="R34" s="115"/>
      <c r="S34" s="115"/>
      <c r="T34" s="115"/>
      <c r="U34" s="115"/>
      <c r="V34" s="117"/>
    </row>
    <row r="35" spans="1:22" ht="10.8" thickBot="1">
      <c r="A35" s="129">
        <v>45322</v>
      </c>
      <c r="B35" s="136">
        <v>13854</v>
      </c>
      <c r="C35" s="130"/>
      <c r="D35" s="124"/>
      <c r="E35" s="124"/>
      <c r="F35" s="124"/>
      <c r="G35" s="123"/>
      <c r="H35" s="123"/>
      <c r="I35" s="123"/>
      <c r="J35" s="125"/>
      <c r="K35" s="125"/>
      <c r="L35" s="123"/>
      <c r="M35" s="123"/>
      <c r="N35" s="123"/>
      <c r="O35" s="125"/>
      <c r="P35" s="123"/>
      <c r="Q35" s="123"/>
      <c r="R35" s="123"/>
      <c r="S35" s="123"/>
      <c r="T35" s="123"/>
      <c r="U35" s="123"/>
      <c r="V35" s="126"/>
    </row>
    <row r="36" spans="1:22" s="4" customFormat="1" ht="10.2">
      <c r="A36" s="21" t="s">
        <v>11</v>
      </c>
      <c r="B36" s="137">
        <f t="shared" si="0" ref="B36:C36">AVERAGE(B5:B35)</f>
        <v>11152.935483870968</v>
      </c>
      <c r="C36" s="131">
        <f t="shared" si="0"/>
        <v>284.625</v>
      </c>
      <c r="D36" s="121">
        <f t="shared" si="1" ref="D36:V36">AVERAGE(D5:D35)</f>
        <v>891.50</v>
      </c>
      <c r="E36" s="121">
        <f t="shared" si="1"/>
        <v>465.875</v>
      </c>
      <c r="F36" s="121">
        <f t="shared" si="1"/>
        <v>412.3333333333333</v>
      </c>
      <c r="G36" s="121">
        <f t="shared" si="1"/>
        <v>47.04625</v>
      </c>
      <c r="H36" s="121">
        <f t="shared" si="1"/>
        <v>9.58725</v>
      </c>
      <c r="I36" s="121">
        <f t="shared" si="1"/>
        <v>1.50</v>
      </c>
      <c r="J36" s="169">
        <f t="shared" si="1"/>
        <v>6.9575</v>
      </c>
      <c r="K36" s="169">
        <f t="shared" si="1"/>
        <v>1.1165</v>
      </c>
      <c r="L36" s="121">
        <f t="shared" si="1"/>
        <v>172.75</v>
      </c>
      <c r="M36" s="121">
        <f t="shared" si="1"/>
        <v>62.69749999999999</v>
      </c>
      <c r="N36" s="121">
        <f t="shared" si="1"/>
        <v>1020</v>
      </c>
      <c r="O36" s="121">
        <f t="shared" si="1"/>
        <v>0.336</v>
      </c>
      <c r="P36" s="121" t="s">
        <v>175</v>
      </c>
      <c r="Q36" s="121">
        <f t="shared" si="1"/>
        <v>2.85</v>
      </c>
      <c r="R36" s="121">
        <f t="shared" si="1"/>
        <v>84.39</v>
      </c>
      <c r="S36" s="121">
        <f t="shared" si="1"/>
        <v>500</v>
      </c>
      <c r="T36" s="121">
        <f t="shared" si="1"/>
        <v>0.18</v>
      </c>
      <c r="U36" s="121" t="s">
        <v>180</v>
      </c>
      <c r="V36" s="122">
        <f t="shared" si="1"/>
        <v>0.01</v>
      </c>
    </row>
    <row r="37" spans="1:22" s="5" customFormat="1" ht="10.2">
      <c r="A37" s="14" t="s">
        <v>13</v>
      </c>
      <c r="B37" s="138">
        <f t="shared" si="2" ref="B37:C37">MAX(B5:B35)</f>
        <v>13854</v>
      </c>
      <c r="C37" s="132">
        <f t="shared" si="2"/>
        <v>490</v>
      </c>
      <c r="D37" s="9">
        <f t="shared" si="3" ref="D37:V37">MAX(D5:D35)</f>
        <v>1290</v>
      </c>
      <c r="E37" s="9">
        <f t="shared" si="3"/>
        <v>850</v>
      </c>
      <c r="F37" s="9">
        <f t="shared" si="3"/>
        <v>740</v>
      </c>
      <c r="G37" s="9">
        <f t="shared" si="3"/>
        <v>74</v>
      </c>
      <c r="H37" s="9">
        <f t="shared" si="3"/>
        <v>12.30</v>
      </c>
      <c r="I37" s="9">
        <f t="shared" si="3"/>
        <v>1.50</v>
      </c>
      <c r="J37" s="170">
        <f t="shared" si="3"/>
        <v>7.08</v>
      </c>
      <c r="K37" s="170">
        <f t="shared" si="3"/>
        <v>1.312</v>
      </c>
      <c r="L37" s="9">
        <f t="shared" si="3"/>
        <v>229</v>
      </c>
      <c r="M37" s="9">
        <f t="shared" si="3"/>
        <v>74.89</v>
      </c>
      <c r="N37" s="9">
        <f t="shared" si="3"/>
        <v>1020</v>
      </c>
      <c r="O37" s="9">
        <f t="shared" si="3"/>
        <v>0.336</v>
      </c>
      <c r="P37" s="9" t="s">
        <v>175</v>
      </c>
      <c r="Q37" s="9">
        <f t="shared" si="3"/>
        <v>2.85</v>
      </c>
      <c r="R37" s="9">
        <f t="shared" si="3"/>
        <v>84.39</v>
      </c>
      <c r="S37" s="9">
        <f t="shared" si="3"/>
        <v>500</v>
      </c>
      <c r="T37" s="9">
        <f t="shared" si="3"/>
        <v>0.18</v>
      </c>
      <c r="U37" s="9" t="s">
        <v>180</v>
      </c>
      <c r="V37" s="22">
        <f t="shared" si="3"/>
        <v>0.01</v>
      </c>
    </row>
    <row r="38" spans="1:22" s="5" customFormat="1" ht="10.8" thickBot="1">
      <c r="A38" s="15" t="s">
        <v>12</v>
      </c>
      <c r="B38" s="139">
        <f t="shared" si="4" ref="B38:C38">MIN(B5:B35)</f>
        <v>9429</v>
      </c>
      <c r="C38" s="133">
        <f t="shared" si="4"/>
        <v>150</v>
      </c>
      <c r="D38" s="10">
        <f t="shared" si="5" ref="D38:V38">MIN(D5:D35)</f>
        <v>484</v>
      </c>
      <c r="E38" s="10">
        <f t="shared" si="5"/>
        <v>136</v>
      </c>
      <c r="F38" s="10">
        <f t="shared" si="5"/>
        <v>51</v>
      </c>
      <c r="G38" s="10">
        <f t="shared" si="5"/>
        <v>24.48</v>
      </c>
      <c r="H38" s="10">
        <f t="shared" si="5"/>
        <v>7.56</v>
      </c>
      <c r="I38" s="10">
        <f t="shared" si="5"/>
        <v>1.50</v>
      </c>
      <c r="J38" s="171">
        <f t="shared" si="5"/>
        <v>6.65</v>
      </c>
      <c r="K38" s="171">
        <f t="shared" si="5"/>
        <v>0.842</v>
      </c>
      <c r="L38" s="10">
        <f t="shared" si="5"/>
        <v>97</v>
      </c>
      <c r="M38" s="10">
        <f t="shared" si="5"/>
        <v>39.38</v>
      </c>
      <c r="N38" s="10">
        <f t="shared" si="5"/>
        <v>1020</v>
      </c>
      <c r="O38" s="10">
        <f t="shared" si="5"/>
        <v>0.336</v>
      </c>
      <c r="P38" s="10" t="s">
        <v>175</v>
      </c>
      <c r="Q38" s="10">
        <f t="shared" si="5"/>
        <v>2.85</v>
      </c>
      <c r="R38" s="10">
        <f t="shared" si="5"/>
        <v>84.39</v>
      </c>
      <c r="S38" s="10">
        <f t="shared" si="5"/>
        <v>500</v>
      </c>
      <c r="T38" s="10">
        <f t="shared" si="5"/>
        <v>0.18</v>
      </c>
      <c r="U38" s="10" t="s">
        <v>180</v>
      </c>
      <c r="V38" s="23">
        <f t="shared" si="5"/>
        <v>0.01</v>
      </c>
    </row>
    <row r="39" spans="1:2" ht="10.8" thickBot="1">
      <c r="A39" s="13" t="s">
        <v>31</v>
      </c>
      <c r="B39" s="16">
        <f>SUM(B5:B35)</f>
        <v>345741</v>
      </c>
    </row>
  </sheetData>
  <mergeCells count="1">
    <mergeCell ref="C1:V1"/>
  </mergeCells>
  <conditionalFormatting sqref="C4:C1048576">
    <cfRule type="cellIs" priority="1" dxfId="57" operator="greaterThan">
      <formula>$C$4</formula>
    </cfRule>
  </conditionalFormatting>
  <conditionalFormatting sqref="D4:D1048576">
    <cfRule type="cellIs" priority="2" dxfId="57" operator="greaterThan">
      <formula>$D$4</formula>
    </cfRule>
  </conditionalFormatting>
  <conditionalFormatting sqref="E4:E1048576">
    <cfRule type="cellIs" priority="3" dxfId="57" operator="greaterThan">
      <formula>$E$4</formula>
    </cfRule>
  </conditionalFormatting>
  <conditionalFormatting sqref="H4:H1048576">
    <cfRule type="cellIs" priority="4" dxfId="57" operator="greaterThan">
      <formula>$H$4</formula>
    </cfRule>
  </conditionalFormatting>
  <conditionalFormatting sqref="I4:I1048576">
    <cfRule type="cellIs" priority="5" dxfId="57" operator="greaterThan">
      <formula>$I$4</formula>
    </cfRule>
  </conditionalFormatting>
  <conditionalFormatting sqref="M4:M1048576">
    <cfRule type="cellIs" priority="6" dxfId="57" operator="greaterThan">
      <formula>$M$4</formula>
    </cfRule>
  </conditionalFormatting>
  <pageMargins left="0.75" right="0.75" top="1" bottom="1" header="0.5" footer="0.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9"/>
  <sheetViews>
    <sheetView rightToLeft="1" workbookViewId="0" topLeftCell="A1">
      <pane xSplit="1" ySplit="4" topLeftCell="B5" activePane="bottomRight" state="frozen"/>
      <selection pane="topLeft" activeCell="A1" sqref="A1"/>
      <selection pane="bottomLeft" activeCell="A5" sqref="A5"/>
      <selection pane="topRight" activeCell="B1" sqref="B1"/>
      <selection pane="bottomRight" activeCell="E10" sqref="E10"/>
    </sheetView>
  </sheetViews>
  <sheetFormatPr defaultColWidth="9.114285714285714" defaultRowHeight="10.2"/>
  <cols>
    <col min="1" max="1" width="11.714285714285714" style="6" bestFit="1" customWidth="1"/>
    <col min="2" max="2" width="6.571428571428571" style="11" bestFit="1" customWidth="1"/>
    <col min="3" max="3" width="4.714285714285714" style="6" bestFit="1" customWidth="1"/>
    <col min="4" max="6" width="5.714285714285714" style="6" bestFit="1" customWidth="1"/>
    <col min="7" max="7" width="5.285714285714286" style="6" bestFit="1" customWidth="1"/>
    <col min="8" max="8" width="5.714285714285714" style="6" bestFit="1" customWidth="1"/>
    <col min="9" max="12" width="4.857142857142857" style="6" bestFit="1" customWidth="1"/>
    <col min="13" max="13" width="4" style="6" bestFit="1" customWidth="1"/>
    <col min="14" max="15" width="5.714285714285714" style="6" bestFit="1" customWidth="1"/>
    <col min="16" max="16" width="4" style="6" bestFit="1" customWidth="1"/>
    <col min="17" max="17" width="4.857142857142857" style="6" bestFit="1" customWidth="1"/>
    <col min="18" max="18" width="4" style="6" bestFit="1" customWidth="1"/>
    <col min="19" max="19" width="9" style="11" bestFit="1" customWidth="1"/>
    <col min="20" max="20" width="9.857142857142858" style="6" bestFit="1" customWidth="1"/>
    <col min="21" max="21" width="6.428571428571429" style="6" bestFit="1" customWidth="1"/>
    <col min="22" max="22" width="7.857142857142857" style="6" bestFit="1" customWidth="1"/>
    <col min="23" max="23" width="4.142857142857143" style="6" bestFit="1" customWidth="1"/>
    <col min="24" max="24" width="7" style="6" bestFit="1" customWidth="1"/>
    <col min="25" max="25" width="6.142857142857143" style="6" bestFit="1" customWidth="1"/>
    <col min="26" max="28" width="4" style="6" bestFit="1" customWidth="1"/>
    <col min="29" max="29" width="4.857142857142857" style="6" bestFit="1" customWidth="1"/>
    <col min="30" max="30" width="4" style="6" bestFit="1" customWidth="1"/>
    <col min="31" max="31" width="4.857142857142857" style="6" bestFit="1" customWidth="1"/>
    <col min="32" max="33" width="4" style="6" bestFit="1" customWidth="1"/>
    <col min="34" max="34" width="5.714285714285714" style="6" bestFit="1" customWidth="1"/>
    <col min="35" max="37" width="4" style="6" bestFit="1" customWidth="1"/>
    <col min="38" max="38" width="4.857142857142857" style="6" bestFit="1" customWidth="1"/>
    <col min="39" max="40" width="4" style="6" bestFit="1" customWidth="1"/>
    <col min="41" max="41" width="4.857142857142857" style="6" bestFit="1" customWidth="1"/>
    <col min="42" max="46" width="4" style="6" bestFit="1" customWidth="1"/>
    <col min="47" max="16384" width="9.142857142857142" style="6"/>
  </cols>
  <sheetData>
    <row r="1" spans="1:25" ht="13.5" customHeight="1" thickBot="1">
      <c r="A1" s="72" t="s">
        <v>14</v>
      </c>
      <c r="B1" s="87"/>
      <c r="C1" s="336" t="s">
        <v>179</v>
      </c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8"/>
    </row>
    <row r="2" spans="1:25" ht="10.2">
      <c r="A2" s="73" t="s">
        <v>4</v>
      </c>
      <c r="B2" s="88" t="s">
        <v>32</v>
      </c>
      <c r="C2" s="100" t="s">
        <v>9</v>
      </c>
      <c r="D2" s="69" t="s">
        <v>15</v>
      </c>
      <c r="E2" s="69" t="s">
        <v>16</v>
      </c>
      <c r="F2" s="69" t="s">
        <v>17</v>
      </c>
      <c r="G2" s="69" t="s">
        <v>1</v>
      </c>
      <c r="H2" s="69" t="s">
        <v>5</v>
      </c>
      <c r="I2" s="69" t="s">
        <v>22</v>
      </c>
      <c r="J2" s="69" t="s">
        <v>23</v>
      </c>
      <c r="K2" s="69" t="s">
        <v>24</v>
      </c>
      <c r="L2" s="69" t="s">
        <v>26</v>
      </c>
      <c r="M2" s="69" t="s">
        <v>21</v>
      </c>
      <c r="N2" s="69" t="s">
        <v>30</v>
      </c>
      <c r="O2" s="69" t="s">
        <v>29</v>
      </c>
      <c r="P2" s="69" t="s">
        <v>28</v>
      </c>
      <c r="Q2" s="69" t="s">
        <v>20</v>
      </c>
      <c r="R2" s="69" t="s">
        <v>172</v>
      </c>
      <c r="S2" s="69" t="s">
        <v>27</v>
      </c>
      <c r="T2" s="69" t="s">
        <v>34</v>
      </c>
      <c r="U2" s="69" t="s">
        <v>36</v>
      </c>
      <c r="V2" s="68" t="s">
        <v>54</v>
      </c>
      <c r="W2" s="69" t="s">
        <v>173</v>
      </c>
      <c r="X2" s="69" t="s">
        <v>109</v>
      </c>
      <c r="Y2" s="99" t="s">
        <v>174</v>
      </c>
    </row>
    <row r="3" spans="1:25" ht="13.2" customHeight="1">
      <c r="A3" s="74"/>
      <c r="B3" s="89"/>
      <c r="C3" s="101"/>
      <c r="D3" s="47" t="s">
        <v>6</v>
      </c>
      <c r="E3" s="47" t="s">
        <v>6</v>
      </c>
      <c r="F3" s="47" t="s">
        <v>6</v>
      </c>
      <c r="G3" s="47" t="s">
        <v>2</v>
      </c>
      <c r="H3" s="47" t="s">
        <v>10</v>
      </c>
      <c r="I3" s="47" t="s">
        <v>6</v>
      </c>
      <c r="J3" s="47" t="s">
        <v>6</v>
      </c>
      <c r="K3" s="47" t="s">
        <v>6</v>
      </c>
      <c r="L3" s="47" t="s">
        <v>6</v>
      </c>
      <c r="M3" s="47" t="s">
        <v>6</v>
      </c>
      <c r="N3" s="47" t="s">
        <v>6</v>
      </c>
      <c r="O3" s="47" t="s">
        <v>6</v>
      </c>
      <c r="P3" s="47" t="s">
        <v>6</v>
      </c>
      <c r="Q3" s="47" t="s">
        <v>6</v>
      </c>
      <c r="R3" s="47" t="s">
        <v>6</v>
      </c>
      <c r="S3" s="47" t="s">
        <v>6</v>
      </c>
      <c r="T3" s="47" t="s">
        <v>6</v>
      </c>
      <c r="U3" s="47" t="s">
        <v>6</v>
      </c>
      <c r="V3" s="46"/>
      <c r="W3" s="48"/>
      <c r="X3" s="48"/>
      <c r="Y3" s="49"/>
    </row>
    <row r="4" spans="1:25" ht="13.8" customHeight="1" thickBot="1">
      <c r="A4" s="75" t="s">
        <v>178</v>
      </c>
      <c r="B4" s="90"/>
      <c r="C4" s="102"/>
      <c r="D4" s="50">
        <v>20</v>
      </c>
      <c r="E4" s="50"/>
      <c r="F4" s="50">
        <v>30</v>
      </c>
      <c r="G4" s="50">
        <v>10</v>
      </c>
      <c r="H4" s="50"/>
      <c r="I4" s="50">
        <v>30</v>
      </c>
      <c r="J4" s="50">
        <v>60</v>
      </c>
      <c r="K4" s="50">
        <v>4</v>
      </c>
      <c r="L4" s="50">
        <v>60</v>
      </c>
      <c r="M4" s="50">
        <v>7</v>
      </c>
      <c r="N4" s="51"/>
      <c r="O4" s="51"/>
      <c r="P4" s="51"/>
      <c r="Q4" s="51"/>
      <c r="R4" s="51"/>
      <c r="S4" s="51"/>
      <c r="T4" s="51"/>
      <c r="U4" s="51"/>
      <c r="V4" s="52"/>
      <c r="W4" s="53"/>
      <c r="X4" s="51"/>
      <c r="Y4" s="54"/>
    </row>
    <row r="5" spans="1:25" ht="10.2">
      <c r="A5" s="76">
        <v>45292</v>
      </c>
      <c r="B5" s="91">
        <v>4225</v>
      </c>
      <c r="C5" s="103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70"/>
      <c r="W5" s="56"/>
      <c r="X5" s="55"/>
      <c r="Y5" s="71"/>
    </row>
    <row r="6" spans="1:25" ht="10.2">
      <c r="A6" s="77">
        <v>45293</v>
      </c>
      <c r="B6" s="92">
        <v>0</v>
      </c>
      <c r="C6" s="104"/>
      <c r="D6" s="1">
        <v>29</v>
      </c>
      <c r="E6" s="1">
        <v>222</v>
      </c>
      <c r="F6" s="1"/>
      <c r="G6" s="1">
        <v>1.25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61">
        <v>320</v>
      </c>
      <c r="W6" s="57"/>
      <c r="X6" s="1">
        <v>0.88</v>
      </c>
      <c r="Y6" s="63"/>
    </row>
    <row r="7" spans="1:25" ht="10.2">
      <c r="A7" s="78">
        <v>45294</v>
      </c>
      <c r="B7" s="93">
        <v>5069</v>
      </c>
      <c r="C7" s="105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60"/>
      <c r="W7" s="59"/>
      <c r="X7" s="58"/>
      <c r="Y7" s="62"/>
    </row>
    <row r="8" spans="1:25" ht="10.2">
      <c r="A8" s="77">
        <v>45295</v>
      </c>
      <c r="B8" s="92">
        <v>0</v>
      </c>
      <c r="C8" s="104">
        <v>7.56</v>
      </c>
      <c r="D8" s="1">
        <v>40</v>
      </c>
      <c r="E8" s="1">
        <v>161</v>
      </c>
      <c r="F8" s="1">
        <v>108</v>
      </c>
      <c r="G8" s="1">
        <v>25.20</v>
      </c>
      <c r="H8" s="1">
        <v>1.364</v>
      </c>
      <c r="I8" s="1">
        <v>28.27</v>
      </c>
      <c r="J8" s="1">
        <v>0.50</v>
      </c>
      <c r="K8" s="1">
        <v>0.207</v>
      </c>
      <c r="L8" s="1">
        <v>38.35</v>
      </c>
      <c r="M8" s="1">
        <v>3.04</v>
      </c>
      <c r="N8" s="1">
        <v>177.25</v>
      </c>
      <c r="O8" s="1">
        <v>105.136</v>
      </c>
      <c r="P8" s="1">
        <v>0.46</v>
      </c>
      <c r="Q8" s="1">
        <v>37.64</v>
      </c>
      <c r="R8" s="1"/>
      <c r="S8" s="1"/>
      <c r="T8" s="1"/>
      <c r="U8" s="1"/>
      <c r="V8" s="61">
        <v>0</v>
      </c>
      <c r="W8" s="57"/>
      <c r="X8" s="1">
        <v>0.85</v>
      </c>
      <c r="Y8" s="63"/>
    </row>
    <row r="9" spans="1:25" ht="10.2">
      <c r="A9" s="78">
        <v>45296</v>
      </c>
      <c r="B9" s="93">
        <v>5069</v>
      </c>
      <c r="C9" s="105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60"/>
      <c r="W9" s="59"/>
      <c r="X9" s="58"/>
      <c r="Y9" s="62"/>
    </row>
    <row r="10" spans="1:25" ht="10.2">
      <c r="A10" s="78">
        <v>45297</v>
      </c>
      <c r="B10" s="93">
        <v>5069</v>
      </c>
      <c r="C10" s="10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60"/>
      <c r="W10" s="59"/>
      <c r="X10" s="58"/>
      <c r="Y10" s="62"/>
    </row>
    <row r="11" spans="1:25" ht="10.2">
      <c r="A11" s="78">
        <v>45298</v>
      </c>
      <c r="B11" s="93">
        <v>5069</v>
      </c>
      <c r="C11" s="105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60"/>
      <c r="W11" s="59"/>
      <c r="X11" s="58"/>
      <c r="Y11" s="62"/>
    </row>
    <row r="12" spans="1:25" ht="10.2">
      <c r="A12" s="78">
        <v>45299</v>
      </c>
      <c r="B12" s="93">
        <v>5069</v>
      </c>
      <c r="C12" s="105">
        <v>7.76</v>
      </c>
      <c r="D12" s="58">
        <v>5</v>
      </c>
      <c r="E12" s="58">
        <v>78.9</v>
      </c>
      <c r="F12" s="58">
        <v>8</v>
      </c>
      <c r="G12" s="58">
        <v>8.40</v>
      </c>
      <c r="H12" s="58">
        <v>1.321</v>
      </c>
      <c r="I12" s="58">
        <v>19.40</v>
      </c>
      <c r="J12" s="58">
        <v>1</v>
      </c>
      <c r="K12" s="58">
        <v>0.01</v>
      </c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60"/>
      <c r="W12" s="59"/>
      <c r="X12" s="58"/>
      <c r="Y12" s="62"/>
    </row>
    <row r="13" spans="1:25" ht="10.2">
      <c r="A13" s="77">
        <v>45300</v>
      </c>
      <c r="B13" s="92">
        <v>5069</v>
      </c>
      <c r="C13" s="104"/>
      <c r="D13" s="1">
        <v>18</v>
      </c>
      <c r="E13" s="1">
        <v>85</v>
      </c>
      <c r="F13" s="1"/>
      <c r="G13" s="1">
        <v>19.90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61">
        <v>0</v>
      </c>
      <c r="W13" s="57"/>
      <c r="X13" s="1">
        <v>0.82</v>
      </c>
      <c r="Y13" s="63"/>
    </row>
    <row r="14" spans="1:25" ht="10.2">
      <c r="A14" s="78">
        <v>45301</v>
      </c>
      <c r="B14" s="93">
        <v>5070</v>
      </c>
      <c r="C14" s="105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60"/>
      <c r="W14" s="59"/>
      <c r="X14" s="58"/>
      <c r="Y14" s="62"/>
    </row>
    <row r="15" spans="1:25" ht="10.2">
      <c r="A15" s="77">
        <v>45302</v>
      </c>
      <c r="B15" s="92">
        <v>5070</v>
      </c>
      <c r="C15" s="104">
        <v>7.35</v>
      </c>
      <c r="D15" s="1">
        <v>4.50</v>
      </c>
      <c r="E15" s="1">
        <v>79</v>
      </c>
      <c r="F15" s="1">
        <v>9.50</v>
      </c>
      <c r="G15" s="1">
        <v>4.50</v>
      </c>
      <c r="H15" s="1">
        <v>1.577</v>
      </c>
      <c r="I15" s="1">
        <v>39.74</v>
      </c>
      <c r="J15" s="1">
        <v>1.22</v>
      </c>
      <c r="K15" s="1">
        <v>0.823</v>
      </c>
      <c r="L15" s="1">
        <v>46.35</v>
      </c>
      <c r="M15" s="1">
        <v>1.70</v>
      </c>
      <c r="N15" s="1">
        <v>120.73</v>
      </c>
      <c r="O15" s="1">
        <v>92.859</v>
      </c>
      <c r="P15" s="1">
        <v>0.348</v>
      </c>
      <c r="Q15" s="1">
        <v>44.31</v>
      </c>
      <c r="R15" s="1"/>
      <c r="S15" s="1"/>
      <c r="T15" s="1"/>
      <c r="U15" s="1"/>
      <c r="V15" s="61">
        <v>0</v>
      </c>
      <c r="W15" s="57"/>
      <c r="X15" s="1">
        <v>1.50</v>
      </c>
      <c r="Y15" s="63"/>
    </row>
    <row r="16" spans="1:25" ht="10.2">
      <c r="A16" s="78">
        <v>45303</v>
      </c>
      <c r="B16" s="93">
        <v>5070</v>
      </c>
      <c r="C16" s="105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60"/>
      <c r="W16" s="59"/>
      <c r="X16" s="58"/>
      <c r="Y16" s="62"/>
    </row>
    <row r="17" spans="1:25" ht="10.2">
      <c r="A17" s="78">
        <v>45304</v>
      </c>
      <c r="B17" s="93">
        <v>5070</v>
      </c>
      <c r="C17" s="10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60"/>
      <c r="W17" s="59"/>
      <c r="X17" s="58"/>
      <c r="Y17" s="62"/>
    </row>
    <row r="18" spans="1:25" ht="10.2">
      <c r="A18" s="78">
        <v>45305</v>
      </c>
      <c r="B18" s="93">
        <v>5070</v>
      </c>
      <c r="C18" s="105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60"/>
      <c r="W18" s="59"/>
      <c r="X18" s="58"/>
      <c r="Y18" s="62"/>
    </row>
    <row r="19" spans="1:25" ht="10.2">
      <c r="A19" s="78">
        <v>45306</v>
      </c>
      <c r="B19" s="93">
        <v>5070</v>
      </c>
      <c r="C19" s="105">
        <v>7.23</v>
      </c>
      <c r="D19" s="58">
        <v>12</v>
      </c>
      <c r="E19" s="58">
        <v>104</v>
      </c>
      <c r="F19" s="58">
        <v>12</v>
      </c>
      <c r="G19" s="58">
        <v>6.60</v>
      </c>
      <c r="H19" s="58">
        <v>1.226</v>
      </c>
      <c r="I19" s="58">
        <v>25</v>
      </c>
      <c r="J19" s="58">
        <v>1</v>
      </c>
      <c r="K19" s="58">
        <v>0.02</v>
      </c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60"/>
      <c r="W19" s="59"/>
      <c r="X19" s="58"/>
      <c r="Y19" s="62"/>
    </row>
    <row r="20" spans="1:25" ht="10.2">
      <c r="A20" s="77">
        <v>45307</v>
      </c>
      <c r="B20" s="92">
        <v>5070</v>
      </c>
      <c r="C20" s="104"/>
      <c r="D20" s="1">
        <v>12</v>
      </c>
      <c r="E20" s="1">
        <v>83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61"/>
      <c r="W20" s="57"/>
      <c r="X20" s="1"/>
      <c r="Y20" s="63"/>
    </row>
    <row r="21" spans="1:25" ht="10.2">
      <c r="A21" s="78">
        <v>45308</v>
      </c>
      <c r="B21" s="93">
        <v>5070</v>
      </c>
      <c r="C21" s="105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60"/>
      <c r="W21" s="59"/>
      <c r="X21" s="58"/>
      <c r="Y21" s="62"/>
    </row>
    <row r="22" spans="1:25" ht="10.2">
      <c r="A22" s="77">
        <v>45309</v>
      </c>
      <c r="B22" s="92">
        <v>5070</v>
      </c>
      <c r="C22" s="104">
        <v>7.78</v>
      </c>
      <c r="D22" s="1">
        <v>14</v>
      </c>
      <c r="E22" s="1">
        <v>84</v>
      </c>
      <c r="F22" s="1">
        <v>27</v>
      </c>
      <c r="G22" s="1">
        <v>12.20</v>
      </c>
      <c r="H22" s="1">
        <v>1.648</v>
      </c>
      <c r="I22" s="1">
        <v>22.49</v>
      </c>
      <c r="J22" s="1"/>
      <c r="K22" s="1"/>
      <c r="L22" s="1"/>
      <c r="M22" s="1">
        <v>1.34</v>
      </c>
      <c r="N22" s="1">
        <v>124.12</v>
      </c>
      <c r="O22" s="1">
        <v>83.31</v>
      </c>
      <c r="P22" s="1">
        <v>0.242</v>
      </c>
      <c r="Q22" s="1"/>
      <c r="R22" s="1"/>
      <c r="S22" s="1" t="s">
        <v>175</v>
      </c>
      <c r="T22" s="1" t="s">
        <v>107</v>
      </c>
      <c r="U22" s="1"/>
      <c r="V22" s="61">
        <v>0</v>
      </c>
      <c r="W22" s="57"/>
      <c r="X22" s="1">
        <v>0.82</v>
      </c>
      <c r="Y22" s="63"/>
    </row>
    <row r="23" spans="1:25" ht="10.2">
      <c r="A23" s="78">
        <v>45310</v>
      </c>
      <c r="B23" s="93">
        <v>5070</v>
      </c>
      <c r="C23" s="105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60"/>
      <c r="W23" s="59"/>
      <c r="X23" s="58"/>
      <c r="Y23" s="62"/>
    </row>
    <row r="24" spans="1:25" ht="10.2">
      <c r="A24" s="78">
        <v>45311</v>
      </c>
      <c r="B24" s="93">
        <v>5070</v>
      </c>
      <c r="C24" s="105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60"/>
      <c r="W24" s="59"/>
      <c r="X24" s="58"/>
      <c r="Y24" s="62"/>
    </row>
    <row r="25" spans="1:25" ht="10.2">
      <c r="A25" s="78">
        <v>45312</v>
      </c>
      <c r="B25" s="93">
        <v>4810</v>
      </c>
      <c r="C25" s="105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60"/>
      <c r="W25" s="59"/>
      <c r="X25" s="58"/>
      <c r="Y25" s="62"/>
    </row>
    <row r="26" spans="1:25" ht="10.2">
      <c r="A26" s="78">
        <v>45313</v>
      </c>
      <c r="B26" s="93">
        <v>5507</v>
      </c>
      <c r="C26" s="105">
        <v>7.29</v>
      </c>
      <c r="D26" s="58">
        <v>13</v>
      </c>
      <c r="E26" s="58">
        <v>117</v>
      </c>
      <c r="F26" s="58">
        <v>28</v>
      </c>
      <c r="G26" s="58">
        <v>10</v>
      </c>
      <c r="H26" s="58">
        <v>1.416</v>
      </c>
      <c r="I26" s="58">
        <v>20</v>
      </c>
      <c r="J26" s="58">
        <v>1</v>
      </c>
      <c r="K26" s="58">
        <v>0.06</v>
      </c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60"/>
      <c r="W26" s="59"/>
      <c r="X26" s="58"/>
      <c r="Y26" s="62"/>
    </row>
    <row r="27" spans="1:25" ht="10.2">
      <c r="A27" s="77">
        <v>45314</v>
      </c>
      <c r="B27" s="92">
        <v>0</v>
      </c>
      <c r="C27" s="104">
        <v>7.78</v>
      </c>
      <c r="D27" s="1">
        <v>194</v>
      </c>
      <c r="E27" s="1">
        <v>333</v>
      </c>
      <c r="F27" s="1">
        <v>193</v>
      </c>
      <c r="G27" s="1">
        <v>14.80</v>
      </c>
      <c r="H27" s="1">
        <v>0.79345</v>
      </c>
      <c r="I27" s="1">
        <v>17.54</v>
      </c>
      <c r="J27" s="1">
        <v>4.23</v>
      </c>
      <c r="K27" s="1">
        <v>14.33</v>
      </c>
      <c r="L27" s="1">
        <v>61.33</v>
      </c>
      <c r="M27" s="1">
        <v>5.79</v>
      </c>
      <c r="N27" s="1">
        <v>113.60</v>
      </c>
      <c r="O27" s="1">
        <v>96.396</v>
      </c>
      <c r="P27" s="1">
        <v>0.311</v>
      </c>
      <c r="Q27" s="1">
        <v>42.77</v>
      </c>
      <c r="R27" s="1">
        <v>0.23</v>
      </c>
      <c r="S27" s="1" t="s">
        <v>175</v>
      </c>
      <c r="T27" s="1" t="s">
        <v>107</v>
      </c>
      <c r="U27" s="1" t="s">
        <v>176</v>
      </c>
      <c r="V27" s="61">
        <v>46000</v>
      </c>
      <c r="W27" s="57">
        <v>2.52</v>
      </c>
      <c r="X27" s="1">
        <v>0.84</v>
      </c>
      <c r="Y27" s="63">
        <v>300</v>
      </c>
    </row>
    <row r="28" spans="1:25" ht="10.2">
      <c r="A28" s="78">
        <v>45315</v>
      </c>
      <c r="B28" s="93">
        <v>7848</v>
      </c>
      <c r="C28" s="105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60"/>
      <c r="W28" s="59"/>
      <c r="X28" s="58"/>
      <c r="Y28" s="62"/>
    </row>
    <row r="29" spans="1:25" ht="10.2">
      <c r="A29" s="77">
        <v>45316</v>
      </c>
      <c r="B29" s="92">
        <v>0</v>
      </c>
      <c r="C29" s="104">
        <v>8.12</v>
      </c>
      <c r="D29" s="1">
        <v>65</v>
      </c>
      <c r="E29" s="1">
        <v>193</v>
      </c>
      <c r="F29" s="1">
        <v>123</v>
      </c>
      <c r="G29" s="1">
        <v>15.50</v>
      </c>
      <c r="H29" s="1"/>
      <c r="I29" s="1">
        <v>13.42</v>
      </c>
      <c r="J29" s="1">
        <v>4.02</v>
      </c>
      <c r="K29" s="1">
        <v>15.27</v>
      </c>
      <c r="L29" s="1">
        <v>48.40</v>
      </c>
      <c r="M29" s="1">
        <v>3.72</v>
      </c>
      <c r="N29" s="1">
        <v>113.18</v>
      </c>
      <c r="O29" s="1">
        <v>89.376</v>
      </c>
      <c r="P29" s="1">
        <v>0.20</v>
      </c>
      <c r="Q29" s="1">
        <v>29.11</v>
      </c>
      <c r="R29" s="1" t="s">
        <v>177</v>
      </c>
      <c r="S29" s="1"/>
      <c r="T29" s="1"/>
      <c r="U29" s="1"/>
      <c r="V29" s="61">
        <v>15000</v>
      </c>
      <c r="W29" s="57"/>
      <c r="X29" s="1">
        <v>0.91</v>
      </c>
      <c r="Y29" s="63"/>
    </row>
    <row r="30" spans="1:25" ht="10.2">
      <c r="A30" s="78">
        <v>45317</v>
      </c>
      <c r="B30" s="93">
        <v>7604</v>
      </c>
      <c r="C30" s="105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60"/>
      <c r="W30" s="59"/>
      <c r="X30" s="58"/>
      <c r="Y30" s="62"/>
    </row>
    <row r="31" spans="1:25" ht="10.2">
      <c r="A31" s="78">
        <v>45318</v>
      </c>
      <c r="B31" s="93">
        <v>7604</v>
      </c>
      <c r="C31" s="105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60"/>
      <c r="W31" s="59"/>
      <c r="X31" s="58"/>
      <c r="Y31" s="62"/>
    </row>
    <row r="32" spans="1:25" ht="10.2">
      <c r="A32" s="78">
        <v>45319</v>
      </c>
      <c r="B32" s="93">
        <v>7449</v>
      </c>
      <c r="C32" s="105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60"/>
      <c r="W32" s="59"/>
      <c r="X32" s="58"/>
      <c r="Y32" s="62"/>
    </row>
    <row r="33" spans="1:25" ht="10.2">
      <c r="A33" s="78">
        <v>45320</v>
      </c>
      <c r="B33" s="93">
        <v>11493</v>
      </c>
      <c r="C33" s="105">
        <v>7.26</v>
      </c>
      <c r="D33" s="58">
        <v>4</v>
      </c>
      <c r="E33" s="58">
        <v>50.80</v>
      </c>
      <c r="F33" s="58">
        <v>8</v>
      </c>
      <c r="G33" s="58">
        <v>6.16</v>
      </c>
      <c r="H33" s="58">
        <v>0.989</v>
      </c>
      <c r="I33" s="58">
        <v>30</v>
      </c>
      <c r="J33" s="58">
        <v>1</v>
      </c>
      <c r="K33" s="58">
        <v>0.80</v>
      </c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60"/>
      <c r="W33" s="59"/>
      <c r="X33" s="58"/>
      <c r="Y33" s="62"/>
    </row>
    <row r="34" spans="1:25" ht="10.2">
      <c r="A34" s="77">
        <v>45321</v>
      </c>
      <c r="B34" s="92">
        <v>0</v>
      </c>
      <c r="C34" s="104">
        <v>8.25</v>
      </c>
      <c r="D34" s="1">
        <v>70</v>
      </c>
      <c r="E34" s="1">
        <v>369</v>
      </c>
      <c r="F34" s="1">
        <v>184</v>
      </c>
      <c r="G34" s="1">
        <v>17.50</v>
      </c>
      <c r="H34" s="1"/>
      <c r="I34" s="1">
        <v>17.47</v>
      </c>
      <c r="J34" s="1"/>
      <c r="K34" s="1"/>
      <c r="L34" s="1"/>
      <c r="M34" s="1">
        <v>4.32</v>
      </c>
      <c r="N34" s="1">
        <v>104.40</v>
      </c>
      <c r="O34" s="1">
        <v>74.998</v>
      </c>
      <c r="P34" s="1"/>
      <c r="Q34" s="1"/>
      <c r="R34" s="1"/>
      <c r="S34" s="1"/>
      <c r="T34" s="1"/>
      <c r="U34" s="1"/>
      <c r="V34" s="61">
        <v>0</v>
      </c>
      <c r="W34" s="57"/>
      <c r="X34" s="1">
        <v>0.85</v>
      </c>
      <c r="Y34" s="63"/>
    </row>
    <row r="35" spans="1:25" ht="10.8" thickBot="1">
      <c r="A35" s="79">
        <v>45322</v>
      </c>
      <c r="B35" s="94">
        <v>5000</v>
      </c>
      <c r="C35" s="106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4"/>
      <c r="W35" s="66"/>
      <c r="X35" s="65"/>
      <c r="Y35" s="67"/>
    </row>
    <row r="36" spans="1:25" s="7" customFormat="1" ht="10.2">
      <c r="A36" s="80" t="s">
        <v>11</v>
      </c>
      <c r="B36" s="95">
        <f t="shared" si="0" ref="B36">AVERAGE(B4:B35)</f>
        <v>4765.290322580645</v>
      </c>
      <c r="C36" s="107">
        <f t="shared" si="1" ref="C36:Y36">AVERAGE(C5:C35)</f>
        <v>7.638</v>
      </c>
      <c r="D36" s="84">
        <f t="shared" si="1"/>
        <v>36.96153846153846</v>
      </c>
      <c r="E36" s="84">
        <f t="shared" si="1"/>
        <v>150.74615384615385</v>
      </c>
      <c r="F36" s="84">
        <f t="shared" si="1"/>
        <v>70.05</v>
      </c>
      <c r="G36" s="84">
        <f t="shared" si="1"/>
        <v>11.834166666666667</v>
      </c>
      <c r="H36" s="84">
        <f t="shared" si="1"/>
        <v>1.29180625</v>
      </c>
      <c r="I36" s="84">
        <f t="shared" si="1"/>
        <v>23.333</v>
      </c>
      <c r="J36" s="84">
        <f t="shared" si="1"/>
        <v>1.74625</v>
      </c>
      <c r="K36" s="84">
        <f t="shared" si="1"/>
        <v>3.94</v>
      </c>
      <c r="L36" s="84">
        <f t="shared" si="1"/>
        <v>48.6075</v>
      </c>
      <c r="M36" s="84">
        <f t="shared" si="1"/>
        <v>3.318333333333334</v>
      </c>
      <c r="N36" s="84">
        <f t="shared" si="1"/>
        <v>125.54666666666668</v>
      </c>
      <c r="O36" s="84">
        <f t="shared" si="1"/>
        <v>90.34583333333335</v>
      </c>
      <c r="P36" s="84">
        <f t="shared" si="1"/>
        <v>0.3122</v>
      </c>
      <c r="Q36" s="84">
        <f t="shared" si="1"/>
        <v>38.457499999999996</v>
      </c>
      <c r="R36" s="84">
        <f t="shared" si="1"/>
        <v>0.23</v>
      </c>
      <c r="S36" s="84" t="s">
        <v>175</v>
      </c>
      <c r="T36" s="84" t="s">
        <v>107</v>
      </c>
      <c r="U36" s="84" t="s">
        <v>176</v>
      </c>
      <c r="V36" s="84">
        <f t="shared" si="1"/>
        <v>7665</v>
      </c>
      <c r="W36" s="84">
        <f t="shared" si="1"/>
        <v>2.52</v>
      </c>
      <c r="X36" s="84">
        <f t="shared" si="1"/>
        <v>0.93375</v>
      </c>
      <c r="Y36" s="108">
        <f t="shared" si="1"/>
        <v>300</v>
      </c>
    </row>
    <row r="37" spans="1:25" s="7" customFormat="1" ht="10.2">
      <c r="A37" s="81" t="s">
        <v>12</v>
      </c>
      <c r="B37" s="96">
        <f t="shared" si="2" ref="B37">MIN(B4:B35)</f>
        <v>0</v>
      </c>
      <c r="C37" s="24">
        <f t="shared" si="3" ref="C37:Y37">MIN(C5:C35)</f>
        <v>7.23</v>
      </c>
      <c r="D37" s="85">
        <f t="shared" si="3"/>
        <v>4</v>
      </c>
      <c r="E37" s="85">
        <f t="shared" si="3"/>
        <v>50.80</v>
      </c>
      <c r="F37" s="85">
        <f t="shared" si="3"/>
        <v>8</v>
      </c>
      <c r="G37" s="85">
        <f t="shared" si="3"/>
        <v>1.25</v>
      </c>
      <c r="H37" s="85">
        <f t="shared" si="3"/>
        <v>0.79345</v>
      </c>
      <c r="I37" s="85">
        <f t="shared" si="3"/>
        <v>13.42</v>
      </c>
      <c r="J37" s="85">
        <f t="shared" si="3"/>
        <v>0.50</v>
      </c>
      <c r="K37" s="85">
        <f t="shared" si="3"/>
        <v>0.01</v>
      </c>
      <c r="L37" s="85">
        <f t="shared" si="3"/>
        <v>38.35</v>
      </c>
      <c r="M37" s="85">
        <f t="shared" si="3"/>
        <v>1.34</v>
      </c>
      <c r="N37" s="85">
        <f t="shared" si="3"/>
        <v>104.40</v>
      </c>
      <c r="O37" s="85">
        <f t="shared" si="3"/>
        <v>74.998</v>
      </c>
      <c r="P37" s="85">
        <f t="shared" si="3"/>
        <v>0.20</v>
      </c>
      <c r="Q37" s="85">
        <f t="shared" si="3"/>
        <v>29.11</v>
      </c>
      <c r="R37" s="85">
        <f t="shared" si="3"/>
        <v>0.23</v>
      </c>
      <c r="S37" s="85" t="s">
        <v>175</v>
      </c>
      <c r="T37" s="85" t="s">
        <v>107</v>
      </c>
      <c r="U37" s="85" t="s">
        <v>176</v>
      </c>
      <c r="V37" s="85">
        <f t="shared" si="3"/>
        <v>0</v>
      </c>
      <c r="W37" s="85">
        <f t="shared" si="3"/>
        <v>2.52</v>
      </c>
      <c r="X37" s="85">
        <f t="shared" si="3"/>
        <v>0.82</v>
      </c>
      <c r="Y37" s="109">
        <f t="shared" si="3"/>
        <v>300</v>
      </c>
    </row>
    <row r="38" spans="1:25" s="7" customFormat="1" ht="10.8" thickBot="1">
      <c r="A38" s="82" t="s">
        <v>13</v>
      </c>
      <c r="B38" s="97">
        <f t="shared" si="4" ref="B38">MAX(B4:B35)</f>
        <v>11493</v>
      </c>
      <c r="C38" s="25">
        <f t="shared" si="5" ref="C38">MAX(C5:C35)</f>
        <v>8.25</v>
      </c>
      <c r="D38" s="86">
        <f t="shared" si="6" ref="D38:Y38">MAX(D5:D35)</f>
        <v>194</v>
      </c>
      <c r="E38" s="86">
        <f t="shared" si="6"/>
        <v>369</v>
      </c>
      <c r="F38" s="86">
        <f t="shared" si="6"/>
        <v>193</v>
      </c>
      <c r="G38" s="86">
        <f t="shared" si="6"/>
        <v>25.20</v>
      </c>
      <c r="H38" s="86">
        <f t="shared" si="6"/>
        <v>1.648</v>
      </c>
      <c r="I38" s="86">
        <f t="shared" si="6"/>
        <v>39.74</v>
      </c>
      <c r="J38" s="86">
        <f t="shared" si="6"/>
        <v>4.23</v>
      </c>
      <c r="K38" s="86">
        <f t="shared" si="6"/>
        <v>15.27</v>
      </c>
      <c r="L38" s="86">
        <f t="shared" si="6"/>
        <v>61.33</v>
      </c>
      <c r="M38" s="86">
        <f t="shared" si="6"/>
        <v>5.79</v>
      </c>
      <c r="N38" s="86">
        <f t="shared" si="6"/>
        <v>177.25</v>
      </c>
      <c r="O38" s="86">
        <f t="shared" si="6"/>
        <v>105.136</v>
      </c>
      <c r="P38" s="86">
        <f t="shared" si="6"/>
        <v>0.46</v>
      </c>
      <c r="Q38" s="86">
        <f t="shared" si="6"/>
        <v>44.31</v>
      </c>
      <c r="R38" s="86">
        <f t="shared" si="6"/>
        <v>0.23</v>
      </c>
      <c r="S38" s="86" t="s">
        <v>175</v>
      </c>
      <c r="T38" s="86" t="s">
        <v>107</v>
      </c>
      <c r="U38" s="86" t="s">
        <v>176</v>
      </c>
      <c r="V38" s="86">
        <f t="shared" si="6"/>
        <v>46000</v>
      </c>
      <c r="W38" s="86">
        <f t="shared" si="6"/>
        <v>2.52</v>
      </c>
      <c r="X38" s="86">
        <f t="shared" si="6"/>
        <v>1.50</v>
      </c>
      <c r="Y38" s="110">
        <f t="shared" si="6"/>
        <v>300</v>
      </c>
    </row>
    <row r="39" spans="1:2" ht="10.8" thickBot="1">
      <c r="A39" s="83" t="s">
        <v>31</v>
      </c>
      <c r="B39" s="98">
        <f>SUM(B5:B35)</f>
        <v>147724</v>
      </c>
    </row>
  </sheetData>
  <mergeCells count="1">
    <mergeCell ref="C1:Y1"/>
  </mergeCells>
  <conditionalFormatting sqref="D5:D35">
    <cfRule type="cellIs" priority="5" dxfId="57" operator="greaterThan">
      <formula>20</formula>
    </cfRule>
  </conditionalFormatting>
  <conditionalFormatting sqref="F5:F35 I5:I35">
    <cfRule type="cellIs" priority="4" dxfId="57" operator="greaterThan">
      <formula>30</formula>
    </cfRule>
  </conditionalFormatting>
  <conditionalFormatting sqref="G4:G35">
    <cfRule type="cellIs" priority="1" dxfId="57" operator="greaterThan">
      <formula>10</formula>
    </cfRule>
  </conditionalFormatting>
  <conditionalFormatting sqref="J5:J35 L5:L35">
    <cfRule type="cellIs" priority="3" dxfId="57" operator="greaterThan">
      <formula>60</formula>
    </cfRule>
  </conditionalFormatting>
  <conditionalFormatting sqref="K5:K35">
    <cfRule type="cellIs" priority="2" dxfId="57" operator="greaterThan">
      <formula>4</formula>
    </cfRule>
  </conditionalFormatting>
  <pageMargins left="0.7" right="0.7" top="0.75" bottom="0.75" header="0.3" footer="0.3"/>
  <pageSetup orientation="portrait" paperSiz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B7FE80-170A-4862-AF70-7C864FD79AA6}">
  <dimension ref="A1:AG60"/>
  <sheetViews>
    <sheetView rightToLeft="1" zoomScale="60" zoomScaleNormal="60" zoomScaleSheetLayoutView="100" workbookViewId="0" topLeftCell="A1">
      <selection pane="topLeft" activeCell="N49" sqref="N49"/>
    </sheetView>
  </sheetViews>
  <sheetFormatPr defaultColWidth="9.114285714285714" defaultRowHeight="13.2"/>
  <cols>
    <col min="1" max="1" width="18.285714285714285" style="177" bestFit="1" customWidth="1"/>
    <col min="2" max="2" width="11.285714285714286" style="177" bestFit="1" customWidth="1"/>
    <col min="3" max="3" width="11.428571428571429" style="177" bestFit="1" customWidth="1"/>
    <col min="4" max="5" width="9.714285714285714" style="177" bestFit="1" customWidth="1"/>
    <col min="6" max="6" width="11.142857142857142" style="177" bestFit="1" customWidth="1"/>
    <col min="7" max="11" width="11.285714285714286" style="177" bestFit="1" customWidth="1"/>
    <col min="12" max="12" width="9.714285714285714" style="177" bestFit="1" customWidth="1"/>
    <col min="13" max="13" width="11.142857142857142" style="177" bestFit="1" customWidth="1"/>
    <col min="14" max="14" width="13" style="177" bestFit="1" customWidth="1"/>
    <col min="15" max="17" width="11.285714285714286" style="177" bestFit="1" customWidth="1"/>
    <col min="18" max="18" width="9.714285714285714" style="177" bestFit="1" customWidth="1"/>
    <col min="19" max="19" width="11.142857142857142" style="177" bestFit="1" customWidth="1"/>
    <col min="20" max="20" width="13" style="177" bestFit="1" customWidth="1"/>
    <col min="21" max="22" width="11.285714285714286" style="177" bestFit="1" customWidth="1"/>
    <col min="23" max="23" width="9.714285714285714" style="177" bestFit="1" customWidth="1"/>
    <col min="24" max="25" width="11.285714285714286" style="177" bestFit="1" customWidth="1"/>
    <col min="26" max="26" width="9.714285714285714" style="177" bestFit="1" customWidth="1"/>
    <col min="27" max="27" width="11.142857142857142" style="177" bestFit="1" customWidth="1"/>
    <col min="28" max="28" width="11.285714285714286" style="177" bestFit="1" customWidth="1"/>
    <col min="29" max="29" width="11.571428571428571" style="177" bestFit="1" customWidth="1"/>
    <col min="30" max="31" width="11.285714285714286" style="177" bestFit="1" customWidth="1"/>
    <col min="32" max="32" width="9.714285714285714" style="177" bestFit="1" customWidth="1"/>
    <col min="33" max="33" width="6.142857142857143" style="176" bestFit="1" customWidth="1"/>
    <col min="34" max="16384" width="9.142857142857142" style="177"/>
  </cols>
  <sheetData>
    <row r="1" spans="1:33" s="174" customFormat="1" ht="47.25" customHeight="1" thickBot="1">
      <c r="A1" s="172" t="s">
        <v>186</v>
      </c>
      <c r="B1" s="339" t="s">
        <v>187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173"/>
    </row>
    <row r="2" spans="1:32" ht="36.75" customHeight="1" thickBot="1">
      <c r="A2" s="175"/>
      <c r="B2" s="340" t="s">
        <v>188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2"/>
    </row>
    <row r="3" spans="1:32" ht="18" thickBot="1">
      <c r="A3" s="178" t="s">
        <v>189</v>
      </c>
      <c r="B3" s="179" t="s">
        <v>190</v>
      </c>
      <c r="C3" s="180" t="s">
        <v>191</v>
      </c>
      <c r="D3" s="180" t="s">
        <v>192</v>
      </c>
      <c r="E3" s="180" t="s">
        <v>193</v>
      </c>
      <c r="F3" s="180" t="s">
        <v>194</v>
      </c>
      <c r="G3" s="180" t="s">
        <v>195</v>
      </c>
      <c r="H3" s="180" t="s">
        <v>196</v>
      </c>
      <c r="I3" s="180" t="s">
        <v>197</v>
      </c>
      <c r="J3" s="180" t="s">
        <v>198</v>
      </c>
      <c r="K3" s="180" t="s">
        <v>199</v>
      </c>
      <c r="L3" s="180" t="s">
        <v>200</v>
      </c>
      <c r="M3" s="180" t="s">
        <v>201</v>
      </c>
      <c r="N3" s="180" t="s">
        <v>202</v>
      </c>
      <c r="O3" s="180" t="s">
        <v>203</v>
      </c>
      <c r="P3" s="180" t="s">
        <v>204</v>
      </c>
      <c r="Q3" s="180" t="s">
        <v>205</v>
      </c>
      <c r="R3" s="180" t="s">
        <v>206</v>
      </c>
      <c r="S3" s="180" t="s">
        <v>207</v>
      </c>
      <c r="T3" s="180" t="s">
        <v>208</v>
      </c>
      <c r="U3" s="180" t="s">
        <v>209</v>
      </c>
      <c r="V3" s="180" t="s">
        <v>210</v>
      </c>
      <c r="W3" s="180" t="s">
        <v>211</v>
      </c>
      <c r="X3" s="180" t="s">
        <v>212</v>
      </c>
      <c r="Y3" s="180" t="s">
        <v>213</v>
      </c>
      <c r="Z3" s="180" t="s">
        <v>214</v>
      </c>
      <c r="AA3" s="180" t="s">
        <v>215</v>
      </c>
      <c r="AB3" s="180" t="s">
        <v>216</v>
      </c>
      <c r="AC3" s="180" t="s">
        <v>217</v>
      </c>
      <c r="AD3" s="180" t="s">
        <v>218</v>
      </c>
      <c r="AE3" s="180" t="s">
        <v>219</v>
      </c>
      <c r="AF3" s="181" t="s">
        <v>220</v>
      </c>
    </row>
    <row r="4" spans="1:32" ht="18" thickBot="1">
      <c r="A4" s="182" t="s">
        <v>221</v>
      </c>
      <c r="B4" s="183" t="s">
        <v>222</v>
      </c>
      <c r="C4" s="184" t="s">
        <v>223</v>
      </c>
      <c r="D4" s="184" t="s">
        <v>224</v>
      </c>
      <c r="E4" s="184" t="s">
        <v>28</v>
      </c>
      <c r="F4" s="184" t="s">
        <v>225</v>
      </c>
      <c r="G4" s="184" t="s">
        <v>226</v>
      </c>
      <c r="H4" s="184" t="s">
        <v>227</v>
      </c>
      <c r="I4" s="184" t="s">
        <v>228</v>
      </c>
      <c r="J4" s="184" t="s">
        <v>229</v>
      </c>
      <c r="K4" s="184" t="s">
        <v>230</v>
      </c>
      <c r="L4" s="184" t="s">
        <v>231</v>
      </c>
      <c r="M4" s="184" t="s">
        <v>232</v>
      </c>
      <c r="N4" s="184" t="s">
        <v>233</v>
      </c>
      <c r="O4" s="184" t="s">
        <v>234</v>
      </c>
      <c r="P4" s="184" t="s">
        <v>235</v>
      </c>
      <c r="Q4" s="184" t="s">
        <v>236</v>
      </c>
      <c r="R4" s="184" t="s">
        <v>237</v>
      </c>
      <c r="S4" s="184" t="s">
        <v>238</v>
      </c>
      <c r="T4" s="184" t="s">
        <v>29</v>
      </c>
      <c r="U4" s="184" t="s">
        <v>239</v>
      </c>
      <c r="V4" s="184" t="s">
        <v>240</v>
      </c>
      <c r="W4" s="184" t="s">
        <v>241</v>
      </c>
      <c r="X4" s="184" t="s">
        <v>242</v>
      </c>
      <c r="Y4" s="184" t="s">
        <v>243</v>
      </c>
      <c r="Z4" s="184" t="s">
        <v>244</v>
      </c>
      <c r="AA4" s="184" t="s">
        <v>245</v>
      </c>
      <c r="AB4" s="184" t="s">
        <v>246</v>
      </c>
      <c r="AC4" s="184" t="s">
        <v>247</v>
      </c>
      <c r="AD4" s="184" t="s">
        <v>248</v>
      </c>
      <c r="AE4" s="184" t="s">
        <v>249</v>
      </c>
      <c r="AF4" s="185" t="s">
        <v>250</v>
      </c>
    </row>
    <row r="5" spans="1:32" ht="18" thickBot="1">
      <c r="A5" s="186" t="s">
        <v>8</v>
      </c>
      <c r="B5" s="187">
        <v>0.10</v>
      </c>
      <c r="C5" s="188">
        <v>25</v>
      </c>
      <c r="D5" s="188">
        <v>0.10</v>
      </c>
      <c r="E5" s="188">
        <v>1.50</v>
      </c>
      <c r="F5" s="188" t="s">
        <v>251</v>
      </c>
      <c r="G5" s="188">
        <v>0.50</v>
      </c>
      <c r="H5" s="188" t="s">
        <v>251</v>
      </c>
      <c r="I5" s="188">
        <v>0.10</v>
      </c>
      <c r="J5" s="188">
        <v>1</v>
      </c>
      <c r="K5" s="188">
        <v>0.60</v>
      </c>
      <c r="L5" s="188">
        <v>1</v>
      </c>
      <c r="M5" s="188" t="s">
        <v>251</v>
      </c>
      <c r="N5" s="188">
        <v>0.05</v>
      </c>
      <c r="O5" s="188" t="s">
        <v>251</v>
      </c>
      <c r="P5" s="188">
        <v>0.30</v>
      </c>
      <c r="Q5" s="188" t="s">
        <v>251</v>
      </c>
      <c r="R5" s="188">
        <v>1</v>
      </c>
      <c r="S5" s="188">
        <v>0.15</v>
      </c>
      <c r="T5" s="188">
        <v>230</v>
      </c>
      <c r="U5" s="188">
        <v>0.50</v>
      </c>
      <c r="V5" s="188">
        <v>15</v>
      </c>
      <c r="W5" s="188">
        <v>0.50</v>
      </c>
      <c r="X5" s="188" t="s">
        <v>251</v>
      </c>
      <c r="Y5" s="188" t="s">
        <v>251</v>
      </c>
      <c r="Z5" s="188">
        <v>0.05</v>
      </c>
      <c r="AA5" s="188" t="s">
        <v>251</v>
      </c>
      <c r="AB5" s="188">
        <v>2</v>
      </c>
      <c r="AC5" s="188" t="s">
        <v>251</v>
      </c>
      <c r="AD5" s="188" t="s">
        <v>251</v>
      </c>
      <c r="AE5" s="188">
        <v>0.50</v>
      </c>
      <c r="AF5" s="189">
        <v>3</v>
      </c>
    </row>
    <row r="6" spans="1:32" ht="15.6">
      <c r="A6" s="190">
        <v>45292</v>
      </c>
      <c r="B6" s="191" t="s">
        <v>107</v>
      </c>
      <c r="C6" s="192">
        <v>9.14</v>
      </c>
      <c r="D6" s="192" t="s">
        <v>107</v>
      </c>
      <c r="E6" s="192">
        <v>0.336</v>
      </c>
      <c r="F6" s="192">
        <v>0.108</v>
      </c>
      <c r="G6" s="191" t="s">
        <v>252</v>
      </c>
      <c r="H6" s="192">
        <v>79.429</v>
      </c>
      <c r="I6" s="191" t="s">
        <v>252</v>
      </c>
      <c r="J6" s="191" t="s">
        <v>253</v>
      </c>
      <c r="K6" s="191">
        <v>0.215</v>
      </c>
      <c r="L6" s="192">
        <v>0.089</v>
      </c>
      <c r="M6" s="192">
        <v>12.712</v>
      </c>
      <c r="N6" s="192" t="s">
        <v>107</v>
      </c>
      <c r="O6" s="192">
        <v>91.555</v>
      </c>
      <c r="P6" s="191" t="s">
        <v>107</v>
      </c>
      <c r="Q6" s="192">
        <v>15.066</v>
      </c>
      <c r="R6" s="192">
        <v>0.283</v>
      </c>
      <c r="S6" s="192" t="s">
        <v>253</v>
      </c>
      <c r="T6" s="192">
        <v>92.14</v>
      </c>
      <c r="U6" s="191" t="s">
        <v>107</v>
      </c>
      <c r="V6" s="192">
        <v>10.889</v>
      </c>
      <c r="W6" s="192">
        <v>0.093</v>
      </c>
      <c r="X6" s="192">
        <v>18.973</v>
      </c>
      <c r="Y6" s="191" t="s">
        <v>107</v>
      </c>
      <c r="Z6" s="192" t="s">
        <v>107</v>
      </c>
      <c r="AA6" s="192">
        <v>11.671</v>
      </c>
      <c r="AB6" s="191" t="s">
        <v>107</v>
      </c>
      <c r="AC6" s="192">
        <v>0.227</v>
      </c>
      <c r="AD6" s="192">
        <v>0.118</v>
      </c>
      <c r="AE6" s="191" t="s">
        <v>107</v>
      </c>
      <c r="AF6" s="193">
        <v>2.592</v>
      </c>
    </row>
    <row r="7" spans="1:32" ht="15.6">
      <c r="A7" s="194">
        <v>45323</v>
      </c>
      <c r="B7" s="195"/>
      <c r="C7" s="196"/>
      <c r="D7" s="196"/>
      <c r="E7" s="196"/>
      <c r="F7" s="196"/>
      <c r="G7" s="195"/>
      <c r="H7" s="196"/>
      <c r="I7" s="195"/>
      <c r="J7" s="195"/>
      <c r="K7" s="195"/>
      <c r="L7" s="196"/>
      <c r="M7" s="196"/>
      <c r="N7" s="196"/>
      <c r="O7" s="196"/>
      <c r="P7" s="195"/>
      <c r="Q7" s="196"/>
      <c r="R7" s="196"/>
      <c r="S7" s="196"/>
      <c r="T7" s="196"/>
      <c r="U7" s="195"/>
      <c r="V7" s="196"/>
      <c r="W7" s="196"/>
      <c r="X7" s="196"/>
      <c r="Y7" s="195"/>
      <c r="Z7" s="196"/>
      <c r="AA7" s="196"/>
      <c r="AB7" s="195"/>
      <c r="AC7" s="196"/>
      <c r="AD7" s="196"/>
      <c r="AE7" s="195"/>
      <c r="AF7" s="197"/>
    </row>
    <row r="8" spans="1:32" ht="15.6">
      <c r="A8" s="194">
        <v>45352</v>
      </c>
      <c r="B8" s="195"/>
      <c r="C8" s="196"/>
      <c r="D8" s="196"/>
      <c r="E8" s="196"/>
      <c r="F8" s="196"/>
      <c r="G8" s="195"/>
      <c r="H8" s="196"/>
      <c r="I8" s="195"/>
      <c r="J8" s="195"/>
      <c r="K8" s="195"/>
      <c r="L8" s="196"/>
      <c r="M8" s="196"/>
      <c r="N8" s="196"/>
      <c r="O8" s="196"/>
      <c r="P8" s="195"/>
      <c r="Q8" s="196"/>
      <c r="R8" s="196"/>
      <c r="S8" s="196"/>
      <c r="T8" s="196"/>
      <c r="U8" s="195"/>
      <c r="V8" s="196"/>
      <c r="W8" s="196"/>
      <c r="X8" s="196"/>
      <c r="Y8" s="195"/>
      <c r="Z8" s="196"/>
      <c r="AA8" s="196"/>
      <c r="AB8" s="195"/>
      <c r="AC8" s="196"/>
      <c r="AD8" s="196"/>
      <c r="AE8" s="195"/>
      <c r="AF8" s="197"/>
    </row>
    <row r="9" spans="1:32" ht="15.6">
      <c r="A9" s="194">
        <v>45383</v>
      </c>
      <c r="B9" s="195"/>
      <c r="C9" s="196"/>
      <c r="D9" s="196"/>
      <c r="E9" s="196"/>
      <c r="F9" s="196"/>
      <c r="G9" s="195"/>
      <c r="H9" s="196"/>
      <c r="I9" s="195"/>
      <c r="J9" s="195"/>
      <c r="K9" s="195"/>
      <c r="L9" s="196"/>
      <c r="M9" s="196"/>
      <c r="N9" s="196"/>
      <c r="O9" s="196"/>
      <c r="P9" s="195"/>
      <c r="Q9" s="196"/>
      <c r="R9" s="196"/>
      <c r="S9" s="196"/>
      <c r="T9" s="196"/>
      <c r="U9" s="195"/>
      <c r="V9" s="196"/>
      <c r="W9" s="196"/>
      <c r="X9" s="196"/>
      <c r="Y9" s="195"/>
      <c r="Z9" s="196"/>
      <c r="AA9" s="196"/>
      <c r="AB9" s="195"/>
      <c r="AC9" s="196"/>
      <c r="AD9" s="196"/>
      <c r="AE9" s="195"/>
      <c r="AF9" s="198"/>
    </row>
    <row r="10" spans="1:32" ht="15.6">
      <c r="A10" s="194">
        <v>45413</v>
      </c>
      <c r="B10" s="195"/>
      <c r="C10" s="196"/>
      <c r="D10" s="196"/>
      <c r="E10" s="196"/>
      <c r="F10" s="196"/>
      <c r="G10" s="195"/>
      <c r="H10" s="196"/>
      <c r="I10" s="195"/>
      <c r="J10" s="195"/>
      <c r="K10" s="195"/>
      <c r="L10" s="196"/>
      <c r="M10" s="196"/>
      <c r="N10" s="196"/>
      <c r="O10" s="196"/>
      <c r="P10" s="195"/>
      <c r="Q10" s="196"/>
      <c r="R10" s="196"/>
      <c r="S10" s="196"/>
      <c r="T10" s="196"/>
      <c r="U10" s="195"/>
      <c r="V10" s="196"/>
      <c r="W10" s="196"/>
      <c r="X10" s="196"/>
      <c r="Y10" s="195"/>
      <c r="Z10" s="196"/>
      <c r="AA10" s="196"/>
      <c r="AB10" s="195"/>
      <c r="AC10" s="196"/>
      <c r="AD10" s="196"/>
      <c r="AE10" s="195"/>
      <c r="AF10" s="197"/>
    </row>
    <row r="11" spans="1:32" ht="15.6">
      <c r="A11" s="194">
        <v>45444</v>
      </c>
      <c r="B11" s="195"/>
      <c r="C11" s="196"/>
      <c r="D11" s="196"/>
      <c r="E11" s="196"/>
      <c r="F11" s="196"/>
      <c r="G11" s="195"/>
      <c r="H11" s="196"/>
      <c r="I11" s="195"/>
      <c r="J11" s="195"/>
      <c r="K11" s="195"/>
      <c r="L11" s="196"/>
      <c r="M11" s="196"/>
      <c r="N11" s="196"/>
      <c r="O11" s="196"/>
      <c r="P11" s="195"/>
      <c r="Q11" s="196"/>
      <c r="R11" s="196"/>
      <c r="S11" s="196"/>
      <c r="T11" s="196"/>
      <c r="U11" s="195"/>
      <c r="V11" s="196"/>
      <c r="W11" s="196"/>
      <c r="X11" s="196"/>
      <c r="Y11" s="195"/>
      <c r="Z11" s="196"/>
      <c r="AA11" s="196"/>
      <c r="AB11" s="195"/>
      <c r="AC11" s="196"/>
      <c r="AD11" s="196"/>
      <c r="AE11" s="195"/>
      <c r="AF11" s="198"/>
    </row>
    <row r="12" spans="1:32" ht="15.6">
      <c r="A12" s="194">
        <v>45474</v>
      </c>
      <c r="B12" s="195"/>
      <c r="C12" s="196"/>
      <c r="D12" s="196"/>
      <c r="E12" s="196"/>
      <c r="F12" s="196"/>
      <c r="G12" s="195"/>
      <c r="H12" s="196"/>
      <c r="I12" s="195"/>
      <c r="J12" s="195"/>
      <c r="K12" s="195"/>
      <c r="L12" s="196"/>
      <c r="M12" s="196"/>
      <c r="N12" s="196"/>
      <c r="O12" s="196"/>
      <c r="P12" s="195"/>
      <c r="Q12" s="196"/>
      <c r="R12" s="196"/>
      <c r="S12" s="196"/>
      <c r="T12" s="196"/>
      <c r="U12" s="195"/>
      <c r="V12" s="196"/>
      <c r="W12" s="196"/>
      <c r="X12" s="196"/>
      <c r="Y12" s="195"/>
      <c r="Z12" s="196"/>
      <c r="AA12" s="196"/>
      <c r="AB12" s="195"/>
      <c r="AC12" s="196"/>
      <c r="AD12" s="196"/>
      <c r="AE12" s="195"/>
      <c r="AF12" s="197"/>
    </row>
    <row r="13" spans="1:32" ht="15.6">
      <c r="A13" s="194">
        <v>45505</v>
      </c>
      <c r="B13" s="195"/>
      <c r="C13" s="196"/>
      <c r="D13" s="196"/>
      <c r="E13" s="196"/>
      <c r="F13" s="196"/>
      <c r="G13" s="195"/>
      <c r="H13" s="196"/>
      <c r="I13" s="195"/>
      <c r="J13" s="195"/>
      <c r="K13" s="195"/>
      <c r="L13" s="196"/>
      <c r="M13" s="196"/>
      <c r="N13" s="196"/>
      <c r="O13" s="196"/>
      <c r="P13" s="195"/>
      <c r="Q13" s="196"/>
      <c r="R13" s="196"/>
      <c r="S13" s="196"/>
      <c r="T13" s="196"/>
      <c r="U13" s="195"/>
      <c r="V13" s="196"/>
      <c r="W13" s="196"/>
      <c r="X13" s="196"/>
      <c r="Y13" s="195"/>
      <c r="Z13" s="196"/>
      <c r="AA13" s="196"/>
      <c r="AB13" s="195"/>
      <c r="AC13" s="196"/>
      <c r="AD13" s="196"/>
      <c r="AE13" s="195"/>
      <c r="AF13" s="198"/>
    </row>
    <row r="14" spans="1:32" ht="15.6">
      <c r="A14" s="194">
        <v>45536</v>
      </c>
      <c r="B14" s="195"/>
      <c r="C14" s="196"/>
      <c r="D14" s="196"/>
      <c r="E14" s="196"/>
      <c r="F14" s="196"/>
      <c r="G14" s="195"/>
      <c r="H14" s="196"/>
      <c r="I14" s="195"/>
      <c r="J14" s="195"/>
      <c r="K14" s="195"/>
      <c r="L14" s="196"/>
      <c r="M14" s="196"/>
      <c r="N14" s="196"/>
      <c r="O14" s="196"/>
      <c r="P14" s="195"/>
      <c r="Q14" s="196"/>
      <c r="R14" s="196"/>
      <c r="S14" s="196"/>
      <c r="T14" s="196"/>
      <c r="U14" s="195"/>
      <c r="V14" s="196"/>
      <c r="W14" s="196"/>
      <c r="X14" s="196"/>
      <c r="Y14" s="195"/>
      <c r="Z14" s="196"/>
      <c r="AA14" s="196"/>
      <c r="AB14" s="195"/>
      <c r="AC14" s="196"/>
      <c r="AD14" s="196"/>
      <c r="AE14" s="195"/>
      <c r="AF14" s="197"/>
    </row>
    <row r="15" spans="1:32" ht="15.6">
      <c r="A15" s="194">
        <v>45566</v>
      </c>
      <c r="B15" s="195"/>
      <c r="C15" s="196"/>
      <c r="D15" s="196"/>
      <c r="E15" s="196"/>
      <c r="F15" s="196"/>
      <c r="G15" s="195"/>
      <c r="H15" s="196"/>
      <c r="I15" s="195"/>
      <c r="J15" s="195"/>
      <c r="K15" s="195"/>
      <c r="L15" s="196"/>
      <c r="M15" s="196"/>
      <c r="N15" s="196"/>
      <c r="O15" s="196"/>
      <c r="P15" s="195"/>
      <c r="Q15" s="196"/>
      <c r="R15" s="196"/>
      <c r="S15" s="196"/>
      <c r="T15" s="196"/>
      <c r="U15" s="195"/>
      <c r="V15" s="196"/>
      <c r="W15" s="196"/>
      <c r="X15" s="196"/>
      <c r="Y15" s="195"/>
      <c r="Z15" s="196"/>
      <c r="AA15" s="196"/>
      <c r="AB15" s="195"/>
      <c r="AC15" s="196"/>
      <c r="AD15" s="196"/>
      <c r="AE15" s="195"/>
      <c r="AF15" s="197"/>
    </row>
    <row r="16" spans="1:32" ht="15.6">
      <c r="A16" s="194">
        <v>45597</v>
      </c>
      <c r="B16" s="195"/>
      <c r="C16" s="196"/>
      <c r="D16" s="196"/>
      <c r="E16" s="196"/>
      <c r="F16" s="196"/>
      <c r="G16" s="195"/>
      <c r="H16" s="196"/>
      <c r="I16" s="195"/>
      <c r="J16" s="195"/>
      <c r="K16" s="195"/>
      <c r="L16" s="196"/>
      <c r="M16" s="196"/>
      <c r="N16" s="196"/>
      <c r="O16" s="196"/>
      <c r="P16" s="195"/>
      <c r="Q16" s="196"/>
      <c r="R16" s="196"/>
      <c r="S16" s="196"/>
      <c r="T16" s="196"/>
      <c r="U16" s="195"/>
      <c r="V16" s="196"/>
      <c r="W16" s="196"/>
      <c r="X16" s="196"/>
      <c r="Y16" s="195"/>
      <c r="Z16" s="196"/>
      <c r="AA16" s="196"/>
      <c r="AB16" s="195"/>
      <c r="AC16" s="196"/>
      <c r="AD16" s="196"/>
      <c r="AE16" s="195"/>
      <c r="AF16" s="197"/>
    </row>
    <row r="17" spans="1:32" ht="16.2" thickBot="1">
      <c r="A17" s="199">
        <v>45627</v>
      </c>
      <c r="B17" s="200"/>
      <c r="C17" s="201"/>
      <c r="D17" s="201"/>
      <c r="E17" s="201"/>
      <c r="F17" s="201"/>
      <c r="G17" s="200"/>
      <c r="H17" s="201"/>
      <c r="I17" s="200"/>
      <c r="J17" s="200"/>
      <c r="K17" s="200"/>
      <c r="L17" s="201"/>
      <c r="M17" s="201"/>
      <c r="N17" s="201"/>
      <c r="O17" s="201"/>
      <c r="P17" s="200"/>
      <c r="Q17" s="201"/>
      <c r="R17" s="201"/>
      <c r="S17" s="201"/>
      <c r="T17" s="201"/>
      <c r="U17" s="200"/>
      <c r="V17" s="201"/>
      <c r="W17" s="201"/>
      <c r="X17" s="201"/>
      <c r="Y17" s="200"/>
      <c r="Z17" s="201"/>
      <c r="AA17" s="201"/>
      <c r="AB17" s="200"/>
      <c r="AC17" s="201"/>
      <c r="AD17" s="201"/>
      <c r="AE17" s="200"/>
      <c r="AF17" s="202"/>
    </row>
    <row r="18" spans="1:32" ht="15.6">
      <c r="A18" s="203" t="s">
        <v>11</v>
      </c>
      <c r="B18" s="204" t="s">
        <v>254</v>
      </c>
      <c r="C18" s="205">
        <f t="shared" si="0" ref="C18:AF18">AVERAGE(C6:C17)</f>
        <v>9.14</v>
      </c>
      <c r="D18" s="205" t="s">
        <v>252</v>
      </c>
      <c r="E18" s="205">
        <f t="shared" si="0"/>
        <v>0.336</v>
      </c>
      <c r="F18" s="205">
        <f t="shared" si="0"/>
        <v>0.108</v>
      </c>
      <c r="G18" s="204" t="s">
        <v>254</v>
      </c>
      <c r="H18" s="205">
        <f t="shared" si="0"/>
        <v>79.429</v>
      </c>
      <c r="I18" s="204" t="s">
        <v>254</v>
      </c>
      <c r="J18" s="204" t="s">
        <v>254</v>
      </c>
      <c r="K18" s="204" t="s">
        <v>254</v>
      </c>
      <c r="L18" s="205">
        <f t="shared" si="0"/>
        <v>0.089</v>
      </c>
      <c r="M18" s="205">
        <f t="shared" si="0"/>
        <v>12.712</v>
      </c>
      <c r="N18" s="205" t="s">
        <v>255</v>
      </c>
      <c r="O18" s="205">
        <f t="shared" si="0"/>
        <v>91.555</v>
      </c>
      <c r="P18" s="204" t="s">
        <v>254</v>
      </c>
      <c r="Q18" s="205">
        <f t="shared" si="0"/>
        <v>15.066</v>
      </c>
      <c r="R18" s="205">
        <f t="shared" si="0"/>
        <v>0.283</v>
      </c>
      <c r="S18" s="205" t="e">
        <f t="shared" si="0"/>
        <v>#DIV/0!</v>
      </c>
      <c r="T18" s="205">
        <f t="shared" si="0"/>
        <v>92.14</v>
      </c>
      <c r="U18" s="204" t="s">
        <v>254</v>
      </c>
      <c r="V18" s="205">
        <f t="shared" si="0"/>
        <v>10.889</v>
      </c>
      <c r="W18" s="205">
        <f t="shared" si="0"/>
        <v>0.093</v>
      </c>
      <c r="X18" s="205">
        <f t="shared" si="0"/>
        <v>18.973</v>
      </c>
      <c r="Y18" s="204" t="s">
        <v>254</v>
      </c>
      <c r="Z18" s="205" t="s">
        <v>252</v>
      </c>
      <c r="AA18" s="205">
        <f t="shared" si="0"/>
        <v>11.671</v>
      </c>
      <c r="AB18" s="204" t="s">
        <v>254</v>
      </c>
      <c r="AC18" s="205">
        <f t="shared" si="0"/>
        <v>0.227</v>
      </c>
      <c r="AD18" s="205">
        <f t="shared" si="0"/>
        <v>0.118</v>
      </c>
      <c r="AE18" s="204" t="s">
        <v>254</v>
      </c>
      <c r="AF18" s="206">
        <f t="shared" si="0"/>
        <v>2.592</v>
      </c>
    </row>
    <row r="19" spans="1:32" ht="15.6">
      <c r="A19" s="207" t="s">
        <v>256</v>
      </c>
      <c r="B19" s="208" t="s">
        <v>254</v>
      </c>
      <c r="C19" s="209">
        <f t="shared" si="1" ref="C19:AF19">MAX(C6:C17)</f>
        <v>9.14</v>
      </c>
      <c r="D19" s="209" t="s">
        <v>252</v>
      </c>
      <c r="E19" s="209">
        <f t="shared" si="1"/>
        <v>0.336</v>
      </c>
      <c r="F19" s="209">
        <f t="shared" si="1"/>
        <v>0.108</v>
      </c>
      <c r="G19" s="208" t="s">
        <v>254</v>
      </c>
      <c r="H19" s="209">
        <f t="shared" si="1"/>
        <v>79.429</v>
      </c>
      <c r="I19" s="208" t="s">
        <v>254</v>
      </c>
      <c r="J19" s="208" t="s">
        <v>254</v>
      </c>
      <c r="K19" s="208" t="s">
        <v>254</v>
      </c>
      <c r="L19" s="209">
        <f t="shared" si="1"/>
        <v>0.089</v>
      </c>
      <c r="M19" s="209">
        <f t="shared" si="1"/>
        <v>12.712</v>
      </c>
      <c r="N19" s="209" t="s">
        <v>255</v>
      </c>
      <c r="O19" s="209">
        <f t="shared" si="1"/>
        <v>91.555</v>
      </c>
      <c r="P19" s="208" t="s">
        <v>254</v>
      </c>
      <c r="Q19" s="209">
        <f t="shared" si="1"/>
        <v>15.066</v>
      </c>
      <c r="R19" s="209">
        <f t="shared" si="1"/>
        <v>0.283</v>
      </c>
      <c r="S19" s="209">
        <f t="shared" si="1"/>
        <v>0</v>
      </c>
      <c r="T19" s="209">
        <f t="shared" si="1"/>
        <v>92.14</v>
      </c>
      <c r="U19" s="208" t="s">
        <v>254</v>
      </c>
      <c r="V19" s="209">
        <f t="shared" si="1"/>
        <v>10.889</v>
      </c>
      <c r="W19" s="209">
        <f t="shared" si="1"/>
        <v>0.093</v>
      </c>
      <c r="X19" s="209">
        <f t="shared" si="1"/>
        <v>18.973</v>
      </c>
      <c r="Y19" s="208" t="s">
        <v>254</v>
      </c>
      <c r="Z19" s="209" t="s">
        <v>252</v>
      </c>
      <c r="AA19" s="209">
        <f t="shared" si="1"/>
        <v>11.671</v>
      </c>
      <c r="AB19" s="208" t="s">
        <v>254</v>
      </c>
      <c r="AC19" s="209">
        <f t="shared" si="1"/>
        <v>0.227</v>
      </c>
      <c r="AD19" s="209">
        <f t="shared" si="1"/>
        <v>0.118</v>
      </c>
      <c r="AE19" s="208" t="s">
        <v>254</v>
      </c>
      <c r="AF19" s="210">
        <f t="shared" si="1"/>
        <v>2.592</v>
      </c>
    </row>
    <row r="20" spans="1:32" ht="16.2" thickBot="1">
      <c r="A20" s="211" t="s">
        <v>257</v>
      </c>
      <c r="B20" s="212" t="s">
        <v>254</v>
      </c>
      <c r="C20" s="213">
        <f t="shared" si="2" ref="C20:AF20">MIN(C6:C17)</f>
        <v>9.14</v>
      </c>
      <c r="D20" s="213" t="s">
        <v>252</v>
      </c>
      <c r="E20" s="213">
        <f t="shared" si="2"/>
        <v>0.336</v>
      </c>
      <c r="F20" s="213">
        <f t="shared" si="2"/>
        <v>0.108</v>
      </c>
      <c r="G20" s="212" t="s">
        <v>254</v>
      </c>
      <c r="H20" s="213">
        <f t="shared" si="2"/>
        <v>79.429</v>
      </c>
      <c r="I20" s="212" t="s">
        <v>254</v>
      </c>
      <c r="J20" s="212" t="s">
        <v>254</v>
      </c>
      <c r="K20" s="212" t="s">
        <v>254</v>
      </c>
      <c r="L20" s="213">
        <f t="shared" si="2"/>
        <v>0.089</v>
      </c>
      <c r="M20" s="213">
        <f t="shared" si="2"/>
        <v>12.712</v>
      </c>
      <c r="N20" s="213" t="s">
        <v>255</v>
      </c>
      <c r="O20" s="213">
        <f t="shared" si="2"/>
        <v>91.555</v>
      </c>
      <c r="P20" s="212" t="s">
        <v>254</v>
      </c>
      <c r="Q20" s="213">
        <f t="shared" si="2"/>
        <v>15.066</v>
      </c>
      <c r="R20" s="213">
        <f t="shared" si="2"/>
        <v>0.283</v>
      </c>
      <c r="S20" s="213">
        <f t="shared" si="2"/>
        <v>0</v>
      </c>
      <c r="T20" s="213">
        <f t="shared" si="2"/>
        <v>92.14</v>
      </c>
      <c r="U20" s="212" t="s">
        <v>254</v>
      </c>
      <c r="V20" s="213">
        <f t="shared" si="2"/>
        <v>10.889</v>
      </c>
      <c r="W20" s="213">
        <f t="shared" si="2"/>
        <v>0.093</v>
      </c>
      <c r="X20" s="213">
        <f t="shared" si="2"/>
        <v>18.973</v>
      </c>
      <c r="Y20" s="212" t="s">
        <v>254</v>
      </c>
      <c r="Z20" s="213" t="s">
        <v>252</v>
      </c>
      <c r="AA20" s="213">
        <f t="shared" si="2"/>
        <v>11.671</v>
      </c>
      <c r="AB20" s="212" t="s">
        <v>254</v>
      </c>
      <c r="AC20" s="213">
        <f t="shared" si="2"/>
        <v>0.227</v>
      </c>
      <c r="AD20" s="213">
        <f t="shared" si="2"/>
        <v>0.118</v>
      </c>
      <c r="AE20" s="212" t="s">
        <v>254</v>
      </c>
      <c r="AF20" s="214">
        <f t="shared" si="2"/>
        <v>2.592</v>
      </c>
    </row>
    <row r="21" spans="1:32" ht="29.25" customHeight="1" thickBot="1">
      <c r="A21" s="172" t="s">
        <v>186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6"/>
    </row>
    <row r="22" spans="1:33" s="219" customFormat="1" ht="39" customHeight="1" thickBot="1">
      <c r="A22" s="217"/>
      <c r="B22" s="343" t="s">
        <v>258</v>
      </c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5"/>
      <c r="AG22" s="218"/>
    </row>
    <row r="23" spans="1:33" s="219" customFormat="1" ht="18" thickBot="1">
      <c r="A23" s="220" t="s">
        <v>189</v>
      </c>
      <c r="B23" s="221" t="s">
        <v>190</v>
      </c>
      <c r="C23" s="180" t="s">
        <v>191</v>
      </c>
      <c r="D23" s="180" t="s">
        <v>192</v>
      </c>
      <c r="E23" s="180" t="s">
        <v>193</v>
      </c>
      <c r="F23" s="180" t="s">
        <v>194</v>
      </c>
      <c r="G23" s="180" t="s">
        <v>195</v>
      </c>
      <c r="H23" s="180" t="s">
        <v>196</v>
      </c>
      <c r="I23" s="180" t="s">
        <v>197</v>
      </c>
      <c r="J23" s="180" t="s">
        <v>198</v>
      </c>
      <c r="K23" s="180" t="s">
        <v>199</v>
      </c>
      <c r="L23" s="180" t="s">
        <v>200</v>
      </c>
      <c r="M23" s="180" t="s">
        <v>201</v>
      </c>
      <c r="N23" s="180" t="s">
        <v>202</v>
      </c>
      <c r="O23" s="180" t="s">
        <v>203</v>
      </c>
      <c r="P23" s="180" t="s">
        <v>204</v>
      </c>
      <c r="Q23" s="180" t="s">
        <v>205</v>
      </c>
      <c r="R23" s="180" t="s">
        <v>206</v>
      </c>
      <c r="S23" s="180" t="s">
        <v>207</v>
      </c>
      <c r="T23" s="180" t="s">
        <v>208</v>
      </c>
      <c r="U23" s="180" t="s">
        <v>209</v>
      </c>
      <c r="V23" s="180" t="s">
        <v>210</v>
      </c>
      <c r="W23" s="180" t="s">
        <v>211</v>
      </c>
      <c r="X23" s="180" t="s">
        <v>212</v>
      </c>
      <c r="Y23" s="180" t="s">
        <v>213</v>
      </c>
      <c r="Z23" s="180" t="s">
        <v>214</v>
      </c>
      <c r="AA23" s="180" t="s">
        <v>215</v>
      </c>
      <c r="AB23" s="180" t="s">
        <v>216</v>
      </c>
      <c r="AC23" s="180" t="s">
        <v>217</v>
      </c>
      <c r="AD23" s="180" t="s">
        <v>218</v>
      </c>
      <c r="AE23" s="180" t="s">
        <v>219</v>
      </c>
      <c r="AF23" s="181" t="s">
        <v>220</v>
      </c>
      <c r="AG23" s="218"/>
    </row>
    <row r="24" spans="1:33" s="219" customFormat="1" ht="18" thickBot="1">
      <c r="A24" s="222" t="s">
        <v>221</v>
      </c>
      <c r="B24" s="223" t="s">
        <v>222</v>
      </c>
      <c r="C24" s="224" t="s">
        <v>223</v>
      </c>
      <c r="D24" s="224" t="s">
        <v>224</v>
      </c>
      <c r="E24" s="224" t="s">
        <v>28</v>
      </c>
      <c r="F24" s="224" t="s">
        <v>225</v>
      </c>
      <c r="G24" s="224" t="s">
        <v>226</v>
      </c>
      <c r="H24" s="224" t="s">
        <v>227</v>
      </c>
      <c r="I24" s="224" t="s">
        <v>228</v>
      </c>
      <c r="J24" s="224" t="s">
        <v>229</v>
      </c>
      <c r="K24" s="224" t="s">
        <v>230</v>
      </c>
      <c r="L24" s="224" t="s">
        <v>231</v>
      </c>
      <c r="M24" s="224" t="s">
        <v>232</v>
      </c>
      <c r="N24" s="224" t="s">
        <v>233</v>
      </c>
      <c r="O24" s="224" t="s">
        <v>234</v>
      </c>
      <c r="P24" s="224" t="s">
        <v>235</v>
      </c>
      <c r="Q24" s="224" t="s">
        <v>236</v>
      </c>
      <c r="R24" s="224" t="s">
        <v>237</v>
      </c>
      <c r="S24" s="224" t="s">
        <v>238</v>
      </c>
      <c r="T24" s="224" t="s">
        <v>29</v>
      </c>
      <c r="U24" s="224" t="s">
        <v>239</v>
      </c>
      <c r="V24" s="224" t="s">
        <v>240</v>
      </c>
      <c r="W24" s="224" t="s">
        <v>241</v>
      </c>
      <c r="X24" s="224" t="s">
        <v>242</v>
      </c>
      <c r="Y24" s="224" t="s">
        <v>243</v>
      </c>
      <c r="Z24" s="224" t="s">
        <v>244</v>
      </c>
      <c r="AA24" s="224" t="s">
        <v>245</v>
      </c>
      <c r="AB24" s="224" t="s">
        <v>246</v>
      </c>
      <c r="AC24" s="224" t="s">
        <v>247</v>
      </c>
      <c r="AD24" s="224" t="s">
        <v>248</v>
      </c>
      <c r="AE24" s="224" t="s">
        <v>249</v>
      </c>
      <c r="AF24" s="225" t="s">
        <v>250</v>
      </c>
      <c r="AG24" s="218"/>
    </row>
    <row r="25" spans="1:33" s="219" customFormat="1" ht="18" thickBot="1">
      <c r="A25" s="226" t="s">
        <v>8</v>
      </c>
      <c r="B25" s="227"/>
      <c r="C25" s="228"/>
      <c r="D25" s="228"/>
      <c r="E25" s="228"/>
      <c r="F25" s="229"/>
      <c r="G25" s="228"/>
      <c r="H25" s="229"/>
      <c r="I25" s="228">
        <v>20</v>
      </c>
      <c r="J25" s="228"/>
      <c r="K25" s="228">
        <v>400</v>
      </c>
      <c r="L25" s="228">
        <v>600</v>
      </c>
      <c r="M25" s="229"/>
      <c r="N25" s="228">
        <v>5</v>
      </c>
      <c r="O25" s="228"/>
      <c r="P25" s="228"/>
      <c r="Q25" s="229"/>
      <c r="R25" s="228"/>
      <c r="S25" s="228"/>
      <c r="T25" s="228"/>
      <c r="U25" s="228">
        <v>90</v>
      </c>
      <c r="V25" s="229"/>
      <c r="W25" s="228">
        <v>200</v>
      </c>
      <c r="X25" s="228"/>
      <c r="Y25" s="228"/>
      <c r="Z25" s="228"/>
      <c r="AA25" s="228"/>
      <c r="AB25" s="228"/>
      <c r="AC25" s="228"/>
      <c r="AD25" s="228"/>
      <c r="AE25" s="228"/>
      <c r="AF25" s="230">
        <v>2500</v>
      </c>
      <c r="AG25" s="218"/>
    </row>
    <row r="26" spans="1:32" ht="15.6">
      <c r="A26" s="190">
        <v>45292</v>
      </c>
      <c r="B26" s="231" t="s">
        <v>259</v>
      </c>
      <c r="C26" s="232">
        <v>3727.27</v>
      </c>
      <c r="D26" s="233" t="s">
        <v>175</v>
      </c>
      <c r="E26" s="233">
        <v>6.515</v>
      </c>
      <c r="F26" s="233">
        <v>38.47</v>
      </c>
      <c r="G26" s="233">
        <v>0.374</v>
      </c>
      <c r="H26" s="232">
        <v>5055.74</v>
      </c>
      <c r="I26" s="233" t="s">
        <v>260</v>
      </c>
      <c r="J26" s="233">
        <v>3.98</v>
      </c>
      <c r="K26" s="233">
        <v>133.968</v>
      </c>
      <c r="L26" s="232">
        <v>52.848</v>
      </c>
      <c r="M26" s="232">
        <v>5859.73</v>
      </c>
      <c r="N26" s="234" t="s">
        <v>259</v>
      </c>
      <c r="O26" s="232">
        <v>798.444</v>
      </c>
      <c r="P26" s="233">
        <v>2.082</v>
      </c>
      <c r="Q26" s="232">
        <v>913.049</v>
      </c>
      <c r="R26" s="232">
        <v>52.504</v>
      </c>
      <c r="S26" s="233">
        <v>1.559</v>
      </c>
      <c r="T26" s="232">
        <v>192.107</v>
      </c>
      <c r="U26" s="233">
        <v>12.192</v>
      </c>
      <c r="V26" s="232">
        <v>2185.87</v>
      </c>
      <c r="W26" s="233">
        <v>55.647</v>
      </c>
      <c r="X26" s="232">
        <v>2593.42</v>
      </c>
      <c r="Y26" s="233" t="s">
        <v>261</v>
      </c>
      <c r="Z26" s="233" t="s">
        <v>261</v>
      </c>
      <c r="AA26" s="232">
        <v>391.231</v>
      </c>
      <c r="AB26" s="233">
        <v>25.419</v>
      </c>
      <c r="AC26" s="233">
        <v>18.741</v>
      </c>
      <c r="AD26" s="232">
        <v>61.321</v>
      </c>
      <c r="AE26" s="233">
        <v>5.302</v>
      </c>
      <c r="AF26" s="235">
        <v>2333.89</v>
      </c>
    </row>
    <row r="27" spans="1:32" ht="15.6">
      <c r="A27" s="194">
        <v>45323</v>
      </c>
      <c r="B27" s="231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6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7"/>
    </row>
    <row r="28" spans="1:32" ht="15.6">
      <c r="A28" s="194">
        <v>45352</v>
      </c>
      <c r="B28" s="231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6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7"/>
    </row>
    <row r="29" spans="1:32" ht="15.6">
      <c r="A29" s="194">
        <v>45383</v>
      </c>
      <c r="B29" s="231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6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7"/>
    </row>
    <row r="30" spans="1:32" ht="15.6">
      <c r="A30" s="194">
        <v>45413</v>
      </c>
      <c r="B30" s="231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6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7"/>
    </row>
    <row r="31" spans="1:32" ht="15.6">
      <c r="A31" s="194">
        <v>45444</v>
      </c>
      <c r="B31" s="231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6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7"/>
    </row>
    <row r="32" spans="1:32" ht="15.6">
      <c r="A32" s="194">
        <v>45474</v>
      </c>
      <c r="B32" s="231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6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7"/>
    </row>
    <row r="33" spans="1:32" ht="15.6">
      <c r="A33" s="194">
        <v>45505</v>
      </c>
      <c r="B33" s="231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6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7"/>
    </row>
    <row r="34" spans="1:32" ht="15.6">
      <c r="A34" s="194">
        <v>45536</v>
      </c>
      <c r="B34" s="231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6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7"/>
    </row>
    <row r="35" spans="1:32" ht="15.6">
      <c r="A35" s="194">
        <v>45566</v>
      </c>
      <c r="B35" s="23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6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7"/>
    </row>
    <row r="36" spans="1:32" ht="15.6">
      <c r="A36" s="194">
        <v>45597</v>
      </c>
      <c r="B36" s="231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6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7"/>
    </row>
    <row r="37" spans="1:32" ht="16.2" thickBot="1">
      <c r="A37" s="199">
        <v>45627</v>
      </c>
      <c r="B37" s="231"/>
      <c r="C37" s="238"/>
      <c r="D37" s="233"/>
      <c r="E37" s="233"/>
      <c r="F37" s="233"/>
      <c r="G37" s="233"/>
      <c r="H37" s="238"/>
      <c r="I37" s="233"/>
      <c r="J37" s="233"/>
      <c r="K37" s="233"/>
      <c r="L37" s="238"/>
      <c r="M37" s="238"/>
      <c r="N37" s="239"/>
      <c r="O37" s="238"/>
      <c r="P37" s="233"/>
      <c r="Q37" s="238"/>
      <c r="R37" s="238"/>
      <c r="S37" s="233"/>
      <c r="T37" s="238"/>
      <c r="U37" s="233"/>
      <c r="V37" s="238"/>
      <c r="W37" s="233"/>
      <c r="X37" s="238"/>
      <c r="Y37" s="233"/>
      <c r="Z37" s="233"/>
      <c r="AA37" s="238"/>
      <c r="AB37" s="233"/>
      <c r="AC37" s="233"/>
      <c r="AD37" s="238"/>
      <c r="AE37" s="233"/>
      <c r="AF37" s="240"/>
    </row>
    <row r="38" spans="1:33" s="246" customFormat="1" ht="15.6">
      <c r="A38" s="241" t="s">
        <v>11</v>
      </c>
      <c r="B38" s="242" t="s">
        <v>262</v>
      </c>
      <c r="C38" s="243">
        <f>AVERAGE(C26:C37)</f>
        <v>3727.27</v>
      </c>
      <c r="D38" s="243" t="s">
        <v>180</v>
      </c>
      <c r="E38" s="243" t="s">
        <v>259</v>
      </c>
      <c r="F38" s="243" t="s">
        <v>180</v>
      </c>
      <c r="G38" s="243" t="s">
        <v>180</v>
      </c>
      <c r="H38" s="243">
        <f>AVERAGE(H26:H37)</f>
        <v>5055.74</v>
      </c>
      <c r="I38" s="243" t="s">
        <v>180</v>
      </c>
      <c r="J38" s="243" t="s">
        <v>180</v>
      </c>
      <c r="K38" s="243" t="s">
        <v>180</v>
      </c>
      <c r="L38" s="243">
        <f>AVERAGE(L26:L37)</f>
        <v>52.848</v>
      </c>
      <c r="M38" s="243">
        <f>AVERAGE(M26:M37)</f>
        <v>5859.73</v>
      </c>
      <c r="N38" s="244" t="e">
        <f>AVERAGE(N26:N37)</f>
        <v>#DIV/0!</v>
      </c>
      <c r="O38" s="243">
        <f>AVERAGE(O26:O37)</f>
        <v>798.444</v>
      </c>
      <c r="P38" s="243" t="s">
        <v>180</v>
      </c>
      <c r="Q38" s="243">
        <f>AVERAGE(Q26:Q37)</f>
        <v>913.049</v>
      </c>
      <c r="R38" s="243">
        <f>AVERAGE(R26:R37)</f>
        <v>52.504</v>
      </c>
      <c r="S38" s="243" t="s">
        <v>180</v>
      </c>
      <c r="T38" s="243">
        <f>AVERAGE(T26:T37)</f>
        <v>192.107</v>
      </c>
      <c r="U38" s="243" t="s">
        <v>180</v>
      </c>
      <c r="V38" s="243">
        <f>AVERAGE(V26:V37)</f>
        <v>2185.87</v>
      </c>
      <c r="W38" s="243" t="s">
        <v>180</v>
      </c>
      <c r="X38" s="243">
        <f>AVERAGE(X26:X37)</f>
        <v>2593.42</v>
      </c>
      <c r="Y38" s="243" t="s">
        <v>180</v>
      </c>
      <c r="Z38" s="243" t="s">
        <v>180</v>
      </c>
      <c r="AA38" s="243">
        <f>AVERAGE(AA26:AA37)</f>
        <v>391.231</v>
      </c>
      <c r="AB38" s="243" t="s">
        <v>180</v>
      </c>
      <c r="AC38" s="243" t="s">
        <v>180</v>
      </c>
      <c r="AD38" s="243">
        <f>AVERAGE(AD26:AD37)</f>
        <v>61.321</v>
      </c>
      <c r="AE38" s="243" t="s">
        <v>180</v>
      </c>
      <c r="AF38" s="243">
        <f>AVERAGE(AF26:AF37)</f>
        <v>2333.89</v>
      </c>
      <c r="AG38" s="245"/>
    </row>
    <row r="39" spans="1:33" s="246" customFormat="1" ht="15.6">
      <c r="A39" s="247" t="s">
        <v>256</v>
      </c>
      <c r="B39" s="248" t="s">
        <v>262</v>
      </c>
      <c r="C39" s="249">
        <f>MAX(C26:C37)</f>
        <v>3727.27</v>
      </c>
      <c r="D39" s="249" t="s">
        <v>180</v>
      </c>
      <c r="E39" s="249" t="s">
        <v>259</v>
      </c>
      <c r="F39" s="249" t="s">
        <v>180</v>
      </c>
      <c r="G39" s="249" t="s">
        <v>180</v>
      </c>
      <c r="H39" s="249">
        <f>MAX(H26:H37)</f>
        <v>5055.74</v>
      </c>
      <c r="I39" s="249" t="s">
        <v>180</v>
      </c>
      <c r="J39" s="249" t="s">
        <v>180</v>
      </c>
      <c r="K39" s="249" t="s">
        <v>180</v>
      </c>
      <c r="L39" s="249">
        <f>MAX(L26:L37)</f>
        <v>52.848</v>
      </c>
      <c r="M39" s="249">
        <f>MAX(M26:M37)</f>
        <v>5859.73</v>
      </c>
      <c r="N39" s="250">
        <f>MAX(N26:N37)</f>
        <v>0</v>
      </c>
      <c r="O39" s="249">
        <f>MAX(O26:O37)</f>
        <v>798.444</v>
      </c>
      <c r="P39" s="249" t="s">
        <v>180</v>
      </c>
      <c r="Q39" s="249">
        <f>MAX(Q26:Q37)</f>
        <v>913.049</v>
      </c>
      <c r="R39" s="249">
        <f>MAX(R26:R37)</f>
        <v>52.504</v>
      </c>
      <c r="S39" s="249" t="s">
        <v>180</v>
      </c>
      <c r="T39" s="249">
        <f>MAX(T26:T37)</f>
        <v>192.107</v>
      </c>
      <c r="U39" s="249" t="s">
        <v>180</v>
      </c>
      <c r="V39" s="249">
        <f>MAX(V26:V37)</f>
        <v>2185.87</v>
      </c>
      <c r="W39" s="249" t="s">
        <v>180</v>
      </c>
      <c r="X39" s="249">
        <f>MAX(X26:X37)</f>
        <v>2593.42</v>
      </c>
      <c r="Y39" s="249" t="s">
        <v>180</v>
      </c>
      <c r="Z39" s="249" t="s">
        <v>180</v>
      </c>
      <c r="AA39" s="249">
        <f>MAX(AA26:AA37)</f>
        <v>391.231</v>
      </c>
      <c r="AB39" s="249" t="s">
        <v>180</v>
      </c>
      <c r="AC39" s="249" t="s">
        <v>180</v>
      </c>
      <c r="AD39" s="249">
        <f>MAX(AD26:AD37)</f>
        <v>61.321</v>
      </c>
      <c r="AE39" s="249" t="s">
        <v>180</v>
      </c>
      <c r="AF39" s="249">
        <f>MAX(AF26:AF37)</f>
        <v>2333.89</v>
      </c>
      <c r="AG39" s="245"/>
    </row>
    <row r="40" spans="1:33" s="246" customFormat="1" ht="16.2" thickBot="1">
      <c r="A40" s="251" t="s">
        <v>257</v>
      </c>
      <c r="B40" s="252" t="s">
        <v>262</v>
      </c>
      <c r="C40" s="253">
        <f>MIN(C26:C37)</f>
        <v>3727.27</v>
      </c>
      <c r="D40" s="253" t="s">
        <v>180</v>
      </c>
      <c r="E40" s="253" t="s">
        <v>259</v>
      </c>
      <c r="F40" s="253" t="s">
        <v>180</v>
      </c>
      <c r="G40" s="253" t="s">
        <v>180</v>
      </c>
      <c r="H40" s="253">
        <f>MIN(H26:H37)</f>
        <v>5055.74</v>
      </c>
      <c r="I40" s="253" t="s">
        <v>180</v>
      </c>
      <c r="J40" s="253" t="s">
        <v>180</v>
      </c>
      <c r="K40" s="253" t="s">
        <v>180</v>
      </c>
      <c r="L40" s="253">
        <f>MIN(L26:L37)</f>
        <v>52.848</v>
      </c>
      <c r="M40" s="253">
        <f>MIN(M26:M37)</f>
        <v>5859.73</v>
      </c>
      <c r="N40" s="254">
        <f>MIN(N26:N37)</f>
        <v>0</v>
      </c>
      <c r="O40" s="253">
        <f>MIN(O26:O37)</f>
        <v>798.444</v>
      </c>
      <c r="P40" s="253" t="s">
        <v>180</v>
      </c>
      <c r="Q40" s="253">
        <f>MIN(Q26:Q37)</f>
        <v>913.049</v>
      </c>
      <c r="R40" s="253">
        <f>MIN(R26:R37)</f>
        <v>52.504</v>
      </c>
      <c r="S40" s="253" t="s">
        <v>180</v>
      </c>
      <c r="T40" s="253">
        <f>MIN(T26:T37)</f>
        <v>192.107</v>
      </c>
      <c r="U40" s="253" t="s">
        <v>180</v>
      </c>
      <c r="V40" s="253">
        <f>MIN(V26:V37)</f>
        <v>2185.87</v>
      </c>
      <c r="W40" s="253" t="s">
        <v>180</v>
      </c>
      <c r="X40" s="253">
        <f>MIN(X26:X37)</f>
        <v>2593.42</v>
      </c>
      <c r="Y40" s="253" t="s">
        <v>180</v>
      </c>
      <c r="Z40" s="253" t="s">
        <v>180</v>
      </c>
      <c r="AA40" s="253">
        <f>MIN(AA26:AA37)</f>
        <v>391.231</v>
      </c>
      <c r="AB40" s="253" t="s">
        <v>180</v>
      </c>
      <c r="AC40" s="253" t="s">
        <v>180</v>
      </c>
      <c r="AD40" s="253">
        <f>MIN(AD26:AD37)</f>
        <v>61.321</v>
      </c>
      <c r="AE40" s="253" t="s">
        <v>180</v>
      </c>
      <c r="AF40" s="253">
        <f>MIN(AF26:AF37)</f>
        <v>2333.89</v>
      </c>
      <c r="AG40" s="245"/>
    </row>
    <row r="41" spans="1:32" ht="34.5" customHeight="1" thickBot="1">
      <c r="A41" s="172" t="s">
        <v>186</v>
      </c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</row>
    <row r="42" spans="1:32" ht="33.75" customHeight="1" thickBot="1">
      <c r="A42" s="255"/>
      <c r="B42" s="340" t="s">
        <v>184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2"/>
    </row>
    <row r="43" spans="1:32" ht="18" thickBot="1">
      <c r="A43" s="220" t="s">
        <v>189</v>
      </c>
      <c r="B43" s="221" t="s">
        <v>190</v>
      </c>
      <c r="C43" s="180" t="s">
        <v>191</v>
      </c>
      <c r="D43" s="180" t="s">
        <v>192</v>
      </c>
      <c r="E43" s="180" t="s">
        <v>193</v>
      </c>
      <c r="F43" s="180" t="s">
        <v>194</v>
      </c>
      <c r="G43" s="180" t="s">
        <v>195</v>
      </c>
      <c r="H43" s="180" t="s">
        <v>196</v>
      </c>
      <c r="I43" s="180" t="s">
        <v>197</v>
      </c>
      <c r="J43" s="180" t="s">
        <v>198</v>
      </c>
      <c r="K43" s="180" t="s">
        <v>199</v>
      </c>
      <c r="L43" s="180" t="s">
        <v>200</v>
      </c>
      <c r="M43" s="180" t="s">
        <v>201</v>
      </c>
      <c r="N43" s="180" t="s">
        <v>202</v>
      </c>
      <c r="O43" s="180" t="s">
        <v>203</v>
      </c>
      <c r="P43" s="180" t="s">
        <v>204</v>
      </c>
      <c r="Q43" s="180" t="s">
        <v>205</v>
      </c>
      <c r="R43" s="180" t="s">
        <v>206</v>
      </c>
      <c r="S43" s="180" t="s">
        <v>207</v>
      </c>
      <c r="T43" s="180" t="s">
        <v>208</v>
      </c>
      <c r="U43" s="180" t="s">
        <v>209</v>
      </c>
      <c r="V43" s="180" t="s">
        <v>210</v>
      </c>
      <c r="W43" s="180" t="s">
        <v>211</v>
      </c>
      <c r="X43" s="180" t="s">
        <v>212</v>
      </c>
      <c r="Y43" s="180" t="s">
        <v>213</v>
      </c>
      <c r="Z43" s="180" t="s">
        <v>214</v>
      </c>
      <c r="AA43" s="180" t="s">
        <v>215</v>
      </c>
      <c r="AB43" s="180" t="s">
        <v>216</v>
      </c>
      <c r="AC43" s="180" t="s">
        <v>217</v>
      </c>
      <c r="AD43" s="180" t="s">
        <v>218</v>
      </c>
      <c r="AE43" s="180" t="s">
        <v>219</v>
      </c>
      <c r="AF43" s="181" t="s">
        <v>220</v>
      </c>
    </row>
    <row r="44" spans="1:32" ht="18" thickBot="1">
      <c r="A44" s="256" t="s">
        <v>221</v>
      </c>
      <c r="B44" s="257" t="s">
        <v>222</v>
      </c>
      <c r="C44" s="188" t="s">
        <v>223</v>
      </c>
      <c r="D44" s="188" t="s">
        <v>224</v>
      </c>
      <c r="E44" s="188" t="s">
        <v>28</v>
      </c>
      <c r="F44" s="188" t="s">
        <v>225</v>
      </c>
      <c r="G44" s="188" t="s">
        <v>226</v>
      </c>
      <c r="H44" s="188" t="s">
        <v>227</v>
      </c>
      <c r="I44" s="188" t="s">
        <v>228</v>
      </c>
      <c r="J44" s="188" t="s">
        <v>229</v>
      </c>
      <c r="K44" s="188" t="s">
        <v>230</v>
      </c>
      <c r="L44" s="188" t="s">
        <v>231</v>
      </c>
      <c r="M44" s="188" t="s">
        <v>232</v>
      </c>
      <c r="N44" s="188" t="s">
        <v>233</v>
      </c>
      <c r="O44" s="188" t="s">
        <v>234</v>
      </c>
      <c r="P44" s="188" t="s">
        <v>235</v>
      </c>
      <c r="Q44" s="188" t="s">
        <v>236</v>
      </c>
      <c r="R44" s="188" t="s">
        <v>237</v>
      </c>
      <c r="S44" s="188" t="s">
        <v>238</v>
      </c>
      <c r="T44" s="188" t="s">
        <v>29</v>
      </c>
      <c r="U44" s="188" t="s">
        <v>239</v>
      </c>
      <c r="V44" s="188" t="s">
        <v>240</v>
      </c>
      <c r="W44" s="188" t="s">
        <v>241</v>
      </c>
      <c r="X44" s="188" t="s">
        <v>242</v>
      </c>
      <c r="Y44" s="188" t="s">
        <v>243</v>
      </c>
      <c r="Z44" s="188" t="s">
        <v>244</v>
      </c>
      <c r="AA44" s="188" t="s">
        <v>245</v>
      </c>
      <c r="AB44" s="188" t="s">
        <v>246</v>
      </c>
      <c r="AC44" s="188" t="s">
        <v>247</v>
      </c>
      <c r="AD44" s="188" t="s">
        <v>248</v>
      </c>
      <c r="AE44" s="188" t="s">
        <v>249</v>
      </c>
      <c r="AF44" s="189" t="s">
        <v>250</v>
      </c>
    </row>
    <row r="45" spans="1:32" ht="18" thickBot="1">
      <c r="A45" s="258" t="s">
        <v>8</v>
      </c>
      <c r="B45" s="224" t="s">
        <v>251</v>
      </c>
      <c r="C45" s="228">
        <v>5</v>
      </c>
      <c r="D45" s="228">
        <v>0.10</v>
      </c>
      <c r="E45" s="228">
        <v>0.40</v>
      </c>
      <c r="F45" s="224" t="s">
        <v>251</v>
      </c>
      <c r="G45" s="228">
        <v>0.10</v>
      </c>
      <c r="H45" s="224" t="s">
        <v>251</v>
      </c>
      <c r="I45" s="228">
        <v>0.01</v>
      </c>
      <c r="J45" s="228">
        <v>0.05</v>
      </c>
      <c r="K45" s="228">
        <v>0.10</v>
      </c>
      <c r="L45" s="228">
        <v>0.20</v>
      </c>
      <c r="M45" s="229">
        <v>2</v>
      </c>
      <c r="N45" s="228">
        <v>0.002</v>
      </c>
      <c r="O45" s="224" t="s">
        <v>251</v>
      </c>
      <c r="P45" s="228">
        <v>2.50</v>
      </c>
      <c r="Q45" s="224" t="s">
        <v>251</v>
      </c>
      <c r="R45" s="228">
        <v>0.20</v>
      </c>
      <c r="S45" s="224" t="s">
        <v>251</v>
      </c>
      <c r="T45" s="228">
        <v>200</v>
      </c>
      <c r="U45" s="228">
        <v>0.20</v>
      </c>
      <c r="V45" s="229">
        <v>5</v>
      </c>
      <c r="W45" s="228">
        <v>0.10</v>
      </c>
      <c r="X45" s="224" t="s">
        <v>251</v>
      </c>
      <c r="Y45" s="224" t="s">
        <v>251</v>
      </c>
      <c r="Z45" s="228">
        <v>0.02</v>
      </c>
      <c r="AA45" s="224" t="s">
        <v>251</v>
      </c>
      <c r="AB45" s="224" t="s">
        <v>251</v>
      </c>
      <c r="AC45" s="224" t="s">
        <v>251</v>
      </c>
      <c r="AD45" s="224" t="s">
        <v>251</v>
      </c>
      <c r="AE45" s="228">
        <v>0.10</v>
      </c>
      <c r="AF45" s="230">
        <v>2</v>
      </c>
    </row>
    <row r="46" spans="1:32" ht="15.6">
      <c r="A46" s="259">
        <v>45292</v>
      </c>
      <c r="B46" s="260" t="s">
        <v>107</v>
      </c>
      <c r="C46" s="260">
        <v>4.26</v>
      </c>
      <c r="D46" s="260" t="s">
        <v>107</v>
      </c>
      <c r="E46" s="261">
        <v>0.311</v>
      </c>
      <c r="F46" s="260">
        <v>0.053</v>
      </c>
      <c r="G46" s="260" t="s">
        <v>252</v>
      </c>
      <c r="H46" s="261">
        <v>86.013</v>
      </c>
      <c r="I46" s="260" t="s">
        <v>252</v>
      </c>
      <c r="J46" s="260" t="s">
        <v>176</v>
      </c>
      <c r="K46" s="260">
        <v>0.131</v>
      </c>
      <c r="L46" s="261">
        <v>0.051</v>
      </c>
      <c r="M46" s="261">
        <v>6.553</v>
      </c>
      <c r="N46" s="261"/>
      <c r="O46" s="261">
        <v>93.12</v>
      </c>
      <c r="P46" s="261" t="s">
        <v>107</v>
      </c>
      <c r="Q46" s="261">
        <v>14.773</v>
      </c>
      <c r="R46" s="261">
        <v>0.139</v>
      </c>
      <c r="S46" s="261" t="s">
        <v>252</v>
      </c>
      <c r="T46" s="262">
        <v>96.396</v>
      </c>
      <c r="U46" s="261">
        <v>0.021</v>
      </c>
      <c r="V46" s="293">
        <v>5.79</v>
      </c>
      <c r="W46" s="261">
        <v>0.071</v>
      </c>
      <c r="X46" s="261">
        <v>29.222</v>
      </c>
      <c r="Y46" s="261" t="s">
        <v>107</v>
      </c>
      <c r="Z46" s="261" t="s">
        <v>176</v>
      </c>
      <c r="AA46" s="261">
        <v>7.315</v>
      </c>
      <c r="AB46" s="261" t="s">
        <v>107</v>
      </c>
      <c r="AC46" s="261">
        <v>0.233</v>
      </c>
      <c r="AD46" s="261">
        <v>0.048</v>
      </c>
      <c r="AE46" s="261" t="s">
        <v>176</v>
      </c>
      <c r="AF46" s="263">
        <v>1.934</v>
      </c>
    </row>
    <row r="47" spans="1:32" ht="15.6">
      <c r="A47" s="259">
        <v>45323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4"/>
    </row>
    <row r="48" spans="1:32" ht="15.6">
      <c r="A48" s="259">
        <v>45352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4"/>
    </row>
    <row r="49" spans="1:32" ht="15.6">
      <c r="A49" s="259">
        <v>45383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5"/>
      <c r="U49" s="260"/>
      <c r="V49" s="266"/>
      <c r="W49" s="260"/>
      <c r="X49" s="260"/>
      <c r="Y49" s="260"/>
      <c r="Z49" s="260"/>
      <c r="AA49" s="260"/>
      <c r="AB49" s="260"/>
      <c r="AC49" s="260"/>
      <c r="AD49" s="260"/>
      <c r="AE49" s="260"/>
      <c r="AF49" s="264"/>
    </row>
    <row r="50" spans="1:32" ht="15.6">
      <c r="A50" s="259">
        <v>45413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4"/>
    </row>
    <row r="51" spans="1:32" ht="15.6">
      <c r="A51" s="259">
        <v>45444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4"/>
    </row>
    <row r="52" spans="1:32" ht="15.6">
      <c r="A52" s="259">
        <v>45474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5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4"/>
    </row>
    <row r="53" spans="1:32" ht="15.6">
      <c r="A53" s="259">
        <v>45505</v>
      </c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4"/>
    </row>
    <row r="54" spans="1:32" ht="15.6">
      <c r="A54" s="259">
        <v>45536</v>
      </c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4"/>
    </row>
    <row r="55" spans="1:32" ht="15.6">
      <c r="A55" s="259">
        <v>45566</v>
      </c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5"/>
      <c r="U55" s="260"/>
      <c r="V55" s="265"/>
      <c r="W55" s="260"/>
      <c r="X55" s="260"/>
      <c r="Y55" s="260"/>
      <c r="Z55" s="260"/>
      <c r="AA55" s="260"/>
      <c r="AB55" s="260"/>
      <c r="AC55" s="260"/>
      <c r="AD55" s="260"/>
      <c r="AE55" s="260"/>
      <c r="AF55" s="264"/>
    </row>
    <row r="56" spans="1:32" ht="15.6">
      <c r="A56" s="259">
        <v>45597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4"/>
    </row>
    <row r="57" spans="1:32" ht="16.2" thickBot="1">
      <c r="A57" s="259">
        <v>45627</v>
      </c>
      <c r="B57" s="260"/>
      <c r="C57" s="260"/>
      <c r="D57" s="260"/>
      <c r="E57" s="267"/>
      <c r="F57" s="260"/>
      <c r="G57" s="260"/>
      <c r="H57" s="267"/>
      <c r="I57" s="260"/>
      <c r="J57" s="260"/>
      <c r="K57" s="260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8"/>
    </row>
    <row r="58" spans="1:32" ht="15.6">
      <c r="A58" s="269" t="s">
        <v>11</v>
      </c>
      <c r="B58" s="270" t="s">
        <v>254</v>
      </c>
      <c r="C58" s="271" t="s">
        <v>259</v>
      </c>
      <c r="D58" s="271" t="s">
        <v>252</v>
      </c>
      <c r="E58" s="271">
        <f t="shared" si="3" ref="E58:AF58">AVERAGE(E46:E57)</f>
        <v>0.311</v>
      </c>
      <c r="F58" s="271">
        <f t="shared" si="3"/>
        <v>0.053</v>
      </c>
      <c r="G58" s="271" t="s">
        <v>254</v>
      </c>
      <c r="H58" s="271">
        <f t="shared" si="3"/>
        <v>86.013</v>
      </c>
      <c r="I58" s="271" t="s">
        <v>254</v>
      </c>
      <c r="J58" s="271" t="s">
        <v>254</v>
      </c>
      <c r="K58" s="271" t="s">
        <v>254</v>
      </c>
      <c r="L58" s="271">
        <f t="shared" si="3"/>
        <v>0.051</v>
      </c>
      <c r="M58" s="271">
        <f t="shared" si="3"/>
        <v>6.553</v>
      </c>
      <c r="N58" s="271" t="s">
        <v>255</v>
      </c>
      <c r="O58" s="271">
        <f t="shared" si="3"/>
        <v>93.12</v>
      </c>
      <c r="P58" s="271" t="s">
        <v>254</v>
      </c>
      <c r="Q58" s="271">
        <f t="shared" si="3"/>
        <v>14.773</v>
      </c>
      <c r="R58" s="271">
        <f t="shared" si="3"/>
        <v>0.139</v>
      </c>
      <c r="S58" s="271" t="e">
        <f t="shared" si="3"/>
        <v>#DIV/0!</v>
      </c>
      <c r="T58" s="271">
        <f t="shared" si="3"/>
        <v>96.396</v>
      </c>
      <c r="U58" s="271" t="s">
        <v>254</v>
      </c>
      <c r="V58" s="271">
        <f t="shared" si="3"/>
        <v>5.79</v>
      </c>
      <c r="W58" s="271">
        <f t="shared" si="3"/>
        <v>0.071</v>
      </c>
      <c r="X58" s="271">
        <f t="shared" si="3"/>
        <v>29.222</v>
      </c>
      <c r="Y58" s="271" t="s">
        <v>254</v>
      </c>
      <c r="Z58" s="271" t="s">
        <v>252</v>
      </c>
      <c r="AA58" s="271">
        <f t="shared" si="3"/>
        <v>7.315</v>
      </c>
      <c r="AB58" s="271" t="s">
        <v>254</v>
      </c>
      <c r="AC58" s="271">
        <f t="shared" si="3"/>
        <v>0.233</v>
      </c>
      <c r="AD58" s="271" t="s">
        <v>254</v>
      </c>
      <c r="AE58" s="271" t="s">
        <v>254</v>
      </c>
      <c r="AF58" s="271">
        <f t="shared" si="3"/>
        <v>1.934</v>
      </c>
    </row>
    <row r="59" spans="1:32" ht="15.6">
      <c r="A59" s="247" t="s">
        <v>256</v>
      </c>
      <c r="B59" s="272" t="s">
        <v>254</v>
      </c>
      <c r="C59" s="273" t="s">
        <v>259</v>
      </c>
      <c r="D59" s="273" t="s">
        <v>252</v>
      </c>
      <c r="E59" s="273">
        <f t="shared" si="4" ref="E59:AF59">MAX(E46:E57)</f>
        <v>0.311</v>
      </c>
      <c r="F59" s="273">
        <f t="shared" si="4"/>
        <v>0.053</v>
      </c>
      <c r="G59" s="273" t="s">
        <v>254</v>
      </c>
      <c r="H59" s="273">
        <f t="shared" si="4"/>
        <v>86.013</v>
      </c>
      <c r="I59" s="273" t="s">
        <v>254</v>
      </c>
      <c r="J59" s="273" t="s">
        <v>254</v>
      </c>
      <c r="K59" s="273" t="s">
        <v>254</v>
      </c>
      <c r="L59" s="273">
        <f t="shared" si="4"/>
        <v>0.051</v>
      </c>
      <c r="M59" s="273">
        <f t="shared" si="4"/>
        <v>6.553</v>
      </c>
      <c r="N59" s="273" t="s">
        <v>255</v>
      </c>
      <c r="O59" s="273">
        <f t="shared" si="4"/>
        <v>93.12</v>
      </c>
      <c r="P59" s="273" t="s">
        <v>254</v>
      </c>
      <c r="Q59" s="273">
        <f t="shared" si="4"/>
        <v>14.773</v>
      </c>
      <c r="R59" s="273">
        <f t="shared" si="4"/>
        <v>0.139</v>
      </c>
      <c r="S59" s="273">
        <f t="shared" si="4"/>
        <v>0</v>
      </c>
      <c r="T59" s="273">
        <f t="shared" si="4"/>
        <v>96.396</v>
      </c>
      <c r="U59" s="273" t="s">
        <v>254</v>
      </c>
      <c r="V59" s="273">
        <f t="shared" si="4"/>
        <v>5.79</v>
      </c>
      <c r="W59" s="273">
        <f t="shared" si="4"/>
        <v>0.071</v>
      </c>
      <c r="X59" s="273">
        <f t="shared" si="4"/>
        <v>29.222</v>
      </c>
      <c r="Y59" s="273" t="s">
        <v>254</v>
      </c>
      <c r="Z59" s="273" t="s">
        <v>252</v>
      </c>
      <c r="AA59" s="273">
        <f t="shared" si="4"/>
        <v>7.315</v>
      </c>
      <c r="AB59" s="273" t="s">
        <v>254</v>
      </c>
      <c r="AC59" s="273">
        <f t="shared" si="4"/>
        <v>0.233</v>
      </c>
      <c r="AD59" s="273" t="s">
        <v>254</v>
      </c>
      <c r="AE59" s="273" t="s">
        <v>254</v>
      </c>
      <c r="AF59" s="273">
        <f t="shared" si="4"/>
        <v>1.934</v>
      </c>
    </row>
    <row r="60" spans="1:32" ht="16.2" thickBot="1">
      <c r="A60" s="251" t="s">
        <v>257</v>
      </c>
      <c r="B60" s="274" t="s">
        <v>254</v>
      </c>
      <c r="C60" s="275" t="s">
        <v>259</v>
      </c>
      <c r="D60" s="275" t="s">
        <v>252</v>
      </c>
      <c r="E60" s="275">
        <f t="shared" si="5" ref="E60:AF60">MIN(E46:E57)</f>
        <v>0.311</v>
      </c>
      <c r="F60" s="275">
        <f t="shared" si="5"/>
        <v>0.053</v>
      </c>
      <c r="G60" s="275" t="s">
        <v>254</v>
      </c>
      <c r="H60" s="275">
        <f t="shared" si="5"/>
        <v>86.013</v>
      </c>
      <c r="I60" s="275" t="s">
        <v>254</v>
      </c>
      <c r="J60" s="275" t="s">
        <v>254</v>
      </c>
      <c r="K60" s="275" t="s">
        <v>254</v>
      </c>
      <c r="L60" s="275">
        <f t="shared" si="5"/>
        <v>0.051</v>
      </c>
      <c r="M60" s="275">
        <f t="shared" si="5"/>
        <v>6.553</v>
      </c>
      <c r="N60" s="275" t="s">
        <v>255</v>
      </c>
      <c r="O60" s="275">
        <f t="shared" si="5"/>
        <v>93.12</v>
      </c>
      <c r="P60" s="275" t="s">
        <v>254</v>
      </c>
      <c r="Q60" s="275">
        <f t="shared" si="5"/>
        <v>14.773</v>
      </c>
      <c r="R60" s="275">
        <f t="shared" si="5"/>
        <v>0.139</v>
      </c>
      <c r="S60" s="275">
        <f t="shared" si="5"/>
        <v>0</v>
      </c>
      <c r="T60" s="275">
        <f t="shared" si="5"/>
        <v>96.396</v>
      </c>
      <c r="U60" s="275" t="s">
        <v>254</v>
      </c>
      <c r="V60" s="275">
        <f t="shared" si="5"/>
        <v>5.79</v>
      </c>
      <c r="W60" s="275">
        <f t="shared" si="5"/>
        <v>0.071</v>
      </c>
      <c r="X60" s="275">
        <f t="shared" si="5"/>
        <v>29.222</v>
      </c>
      <c r="Y60" s="275" t="s">
        <v>254</v>
      </c>
      <c r="Z60" s="275" t="s">
        <v>252</v>
      </c>
      <c r="AA60" s="275">
        <f t="shared" si="5"/>
        <v>7.315</v>
      </c>
      <c r="AB60" s="275" t="s">
        <v>254</v>
      </c>
      <c r="AC60" s="275">
        <f t="shared" si="5"/>
        <v>0.233</v>
      </c>
      <c r="AD60" s="275" t="s">
        <v>254</v>
      </c>
      <c r="AE60" s="275" t="s">
        <v>254</v>
      </c>
      <c r="AF60" s="275">
        <f t="shared" si="5"/>
        <v>1.934</v>
      </c>
    </row>
    <row r="223" ht="15" customHeight="1" thickBot="1"/>
  </sheetData>
  <mergeCells count="5">
    <mergeCell ref="B1:AF1"/>
    <mergeCell ref="B2:AF2"/>
    <mergeCell ref="B22:AF22"/>
    <mergeCell ref="B41:AF41"/>
    <mergeCell ref="B42:AF42"/>
  </mergeCells>
  <conditionalFormatting sqref="B7:B8 B10:B11 B13:B14 B16:B17">
    <cfRule type="cellIs" priority="28" dxfId="57" operator="greaterThan" stopIfTrue="1">
      <formula>$B$5</formula>
    </cfRule>
  </conditionalFormatting>
  <conditionalFormatting sqref="B21">
    <cfRule type="cellIs" priority="47" dxfId="57" operator="greaterThan" stopIfTrue="1">
      <formula>$B$5</formula>
    </cfRule>
  </conditionalFormatting>
  <conditionalFormatting sqref="C6:C21">
    <cfRule type="cellIs" priority="27" dxfId="57" operator="greaterThan" stopIfTrue="1">
      <formula>$C$5</formula>
    </cfRule>
  </conditionalFormatting>
  <conditionalFormatting sqref="D7:D8 D10:D11 D13:D14 D16:D17">
    <cfRule type="cellIs" priority="26" dxfId="57" operator="greaterThan" stopIfTrue="1">
      <formula>$D$5</formula>
    </cfRule>
  </conditionalFormatting>
  <conditionalFormatting sqref="D21">
    <cfRule type="cellIs" priority="32" dxfId="57" operator="greaterThan" stopIfTrue="1">
      <formula>$D$5</formula>
    </cfRule>
  </conditionalFormatting>
  <conditionalFormatting sqref="E6:E21">
    <cfRule type="cellIs" priority="25" dxfId="57" operator="greaterThan" stopIfTrue="1">
      <formula>$E$5</formula>
    </cfRule>
  </conditionalFormatting>
  <conditionalFormatting sqref="E46:E57">
    <cfRule type="cellIs" priority="15" dxfId="57" operator="greaterThan" stopIfTrue="1">
      <formula>$E$45</formula>
    </cfRule>
  </conditionalFormatting>
  <conditionalFormatting sqref="G7:G8 G10:G11 G13:G14 G16:G17">
    <cfRule type="cellIs" priority="7" dxfId="57" operator="greaterThan" stopIfTrue="1">
      <formula>$B$5</formula>
    </cfRule>
  </conditionalFormatting>
  <conditionalFormatting sqref="G21">
    <cfRule type="cellIs" priority="33" dxfId="57" operator="greaterThan" stopIfTrue="1">
      <formula>$G$5</formula>
    </cfRule>
  </conditionalFormatting>
  <conditionalFormatting sqref="I21">
    <cfRule type="cellIs" priority="34" dxfId="57" operator="greaterThan" stopIfTrue="1">
      <formula>$I$5</formula>
    </cfRule>
  </conditionalFormatting>
  <conditionalFormatting sqref="I7:K8 I10:K11 I13:K14 I16:K17">
    <cfRule type="cellIs" priority="1" dxfId="57" operator="greaterThan" stopIfTrue="1">
      <formula>$B$5</formula>
    </cfRule>
  </conditionalFormatting>
  <conditionalFormatting sqref="J21">
    <cfRule type="cellIs" priority="35" dxfId="57" operator="greaterThan" stopIfTrue="1">
      <formula>$J$5</formula>
    </cfRule>
  </conditionalFormatting>
  <conditionalFormatting sqref="K21">
    <cfRule type="cellIs" priority="36" dxfId="57" operator="greaterThan" stopIfTrue="1">
      <formula>$K$5</formula>
    </cfRule>
  </conditionalFormatting>
  <conditionalFormatting sqref="L6:L21">
    <cfRule type="cellIs" priority="24" dxfId="57" operator="greaterThan" stopIfTrue="1">
      <formula>$L$5</formula>
    </cfRule>
  </conditionalFormatting>
  <conditionalFormatting sqref="L26:L37">
    <cfRule type="cellIs" priority="44" dxfId="57" operator="greaterThan" stopIfTrue="1">
      <formula>$L$25</formula>
    </cfRule>
  </conditionalFormatting>
  <conditionalFormatting sqref="L47:L57">
    <cfRule type="cellIs" priority="29" dxfId="57" operator="greaterThan" stopIfTrue="1">
      <formula>$L$25</formula>
    </cfRule>
    <cfRule type="cellIs" priority="14" dxfId="57" operator="greaterThan" stopIfTrue="1">
      <formula>$L$45</formula>
    </cfRule>
  </conditionalFormatting>
  <conditionalFormatting sqref="M47:M57">
    <cfRule type="cellIs" priority="13" dxfId="57" operator="greaterThan" stopIfTrue="1">
      <formula>$M$45</formula>
    </cfRule>
  </conditionalFormatting>
  <conditionalFormatting sqref="N7:N8 N10:N11 N13:N14 N16:N17">
    <cfRule type="cellIs" priority="23" dxfId="57" operator="greaterThan" stopIfTrue="1">
      <formula>$N$5</formula>
    </cfRule>
  </conditionalFormatting>
  <conditionalFormatting sqref="N21">
    <cfRule type="cellIs" priority="37" dxfId="57" operator="greaterThan" stopIfTrue="1">
      <formula>$N$5</formula>
    </cfRule>
  </conditionalFormatting>
  <conditionalFormatting sqref="N27:N37">
    <cfRule type="cellIs" priority="45" dxfId="57" operator="greaterThan" stopIfTrue="1">
      <formula>$N$25</formula>
    </cfRule>
  </conditionalFormatting>
  <conditionalFormatting sqref="P7:P8 P10:P11 P13:P14 P16:P17">
    <cfRule type="cellIs" priority="6" dxfId="57" operator="greaterThan" stopIfTrue="1">
      <formula>$B$5</formula>
    </cfRule>
  </conditionalFormatting>
  <conditionalFormatting sqref="P21">
    <cfRule type="cellIs" priority="38" dxfId="57" operator="greaterThan" stopIfTrue="1">
      <formula>$P$5</formula>
    </cfRule>
  </conditionalFormatting>
  <conditionalFormatting sqref="R6:R21">
    <cfRule type="cellIs" priority="22" dxfId="57" operator="greaterThan" stopIfTrue="1">
      <formula>$R$5</formula>
    </cfRule>
  </conditionalFormatting>
  <conditionalFormatting sqref="R46:R57">
    <cfRule type="cellIs" priority="12" dxfId="57" operator="greaterThan" stopIfTrue="1">
      <formula>$R$45</formula>
    </cfRule>
  </conditionalFormatting>
  <conditionalFormatting sqref="S7:S21">
    <cfRule type="cellIs" priority="21" dxfId="57" operator="greaterThan" stopIfTrue="1">
      <formula>$S$5</formula>
    </cfRule>
  </conditionalFormatting>
  <conditionalFormatting sqref="T6:T21">
    <cfRule type="cellIs" priority="20" dxfId="57" operator="greaterThan" stopIfTrue="1">
      <formula>$T$5</formula>
    </cfRule>
  </conditionalFormatting>
  <conditionalFormatting sqref="T47:T48 T50:T51 T53:T54 T56:T57">
    <cfRule type="cellIs" priority="11" dxfId="57" operator="greaterThan" stopIfTrue="1">
      <formula>$T$45</formula>
    </cfRule>
  </conditionalFormatting>
  <conditionalFormatting sqref="U7:U8 U10:U11 U13:U14 U16:U17">
    <cfRule type="cellIs" priority="5" dxfId="57" operator="greaterThan" stopIfTrue="1">
      <formula>$B$5</formula>
    </cfRule>
  </conditionalFormatting>
  <conditionalFormatting sqref="U21">
    <cfRule type="cellIs" priority="39" dxfId="57" operator="greaterThan" stopIfTrue="1">
      <formula>$U$5</formula>
    </cfRule>
  </conditionalFormatting>
  <conditionalFormatting sqref="V47:V48 V50:V54 V56:V57">
    <cfRule type="cellIs" priority="10" dxfId="57" operator="greaterThan" stopIfTrue="1">
      <formula>$V$45</formula>
    </cfRule>
  </conditionalFormatting>
  <conditionalFormatting sqref="W6:W21">
    <cfRule type="cellIs" priority="19" dxfId="57" operator="greaterThan" stopIfTrue="1">
      <formula>$W$5</formula>
    </cfRule>
  </conditionalFormatting>
  <conditionalFormatting sqref="W46:W57">
    <cfRule type="cellIs" priority="30" dxfId="57" operator="greaterThan" stopIfTrue="1">
      <formula>$W$25</formula>
    </cfRule>
    <cfRule type="cellIs" priority="9" dxfId="57" operator="greaterThan" stopIfTrue="1">
      <formula>$W$45</formula>
    </cfRule>
  </conditionalFormatting>
  <conditionalFormatting sqref="Y7:Y8 Y10:Y11 Y13:Y14 Y16:Y17">
    <cfRule type="cellIs" priority="4" dxfId="57" operator="greaterThan" stopIfTrue="1">
      <formula>$B$5</formula>
    </cfRule>
  </conditionalFormatting>
  <conditionalFormatting sqref="Z7:Z8 Z10:Z11 Z13:Z14 Z16:Z17">
    <cfRule type="cellIs" priority="18" dxfId="57" operator="greaterThan" stopIfTrue="1">
      <formula>$Z$5</formula>
    </cfRule>
  </conditionalFormatting>
  <conditionalFormatting sqref="Z21">
    <cfRule type="cellIs" priority="40" dxfId="57" operator="greaterThan" stopIfTrue="1">
      <formula>$Z$5</formula>
    </cfRule>
  </conditionalFormatting>
  <conditionalFormatting sqref="AB7:AB8 AB10:AB11 AB13:AB14 AB16:AB17">
    <cfRule type="cellIs" priority="3" dxfId="57" operator="greaterThan" stopIfTrue="1">
      <formula>$B$5</formula>
    </cfRule>
  </conditionalFormatting>
  <conditionalFormatting sqref="AB21">
    <cfRule type="cellIs" priority="41" dxfId="57" operator="greaterThan" stopIfTrue="1">
      <formula>$AB$5</formula>
    </cfRule>
  </conditionalFormatting>
  <conditionalFormatting sqref="AE7:AE8 AE10:AE11 AE13:AE14 AE16:AE17">
    <cfRule type="cellIs" priority="2" dxfId="57" operator="greaterThan" stopIfTrue="1">
      <formula>$B$5</formula>
    </cfRule>
  </conditionalFormatting>
  <conditionalFormatting sqref="AE21">
    <cfRule type="cellIs" priority="42" dxfId="57" operator="greaterThan" stopIfTrue="1">
      <formula>$AE$5</formula>
    </cfRule>
  </conditionalFormatting>
  <conditionalFormatting sqref="AF6 AF9 AF11 AF13 AF17 AF20">
    <cfRule type="cellIs" priority="17" dxfId="57" operator="greaterThan" stopIfTrue="1">
      <formula>$AF$6</formula>
    </cfRule>
  </conditionalFormatting>
  <conditionalFormatting sqref="AF6 AF9 AF11 AF13 AF17 AF20:AF21">
    <cfRule type="cellIs" priority="16" dxfId="57" operator="greaterThan" stopIfTrue="1">
      <formula>$AF$5</formula>
    </cfRule>
  </conditionalFormatting>
  <conditionalFormatting sqref="AF6 AF9 AF11 AF13 AF17">
    <cfRule type="cellIs" priority="43" dxfId="57" operator="greaterThan" stopIfTrue="1">
      <formula>$AF$5</formula>
    </cfRule>
  </conditionalFormatting>
  <conditionalFormatting sqref="AF26:AF37">
    <cfRule type="cellIs" priority="46" dxfId="57" operator="greaterThan" stopIfTrue="1">
      <formula>$AF$25</formula>
    </cfRule>
  </conditionalFormatting>
  <conditionalFormatting sqref="AF47:AF57">
    <cfRule type="cellIs" priority="31" dxfId="57" operator="greaterThan" stopIfTrue="1">
      <formula>$AF$25</formula>
    </cfRule>
    <cfRule type="cellIs" priority="8" dxfId="57" operator="greaterThan" stopIfTrue="1">
      <formula>$AF$45</formula>
    </cfRule>
  </conditionalFormatting>
  <pageMargins left="0.75" right="0.75" top="1" bottom="1" header="0.5" footer="0.5"/>
  <pageSetup horizontalDpi="300" verticalDpi="300" orientation="portrait" paperSize="9" scale="8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E70D8BC-A7AE-4759-BC73-34F3DB6C497F}">
  <dimension ref="A1:B18"/>
  <sheetViews>
    <sheetView rightToLeft="1" workbookViewId="0" topLeftCell="A1">
      <selection pane="topLeft" activeCell="E23" sqref="E23"/>
    </sheetView>
  </sheetViews>
  <sheetFormatPr defaultRowHeight="13.8"/>
  <cols>
    <col min="1" max="1" width="12.714285714285714" style="292" customWidth="1"/>
    <col min="2" max="2" width="7.714285714285714" style="292" bestFit="1" customWidth="1"/>
    <col min="3" max="16384" width="8.857142857142858" style="278"/>
  </cols>
  <sheetData>
    <row r="1" spans="1:2" ht="28.2" thickBot="1">
      <c r="A1" s="276" t="s">
        <v>263</v>
      </c>
      <c r="B1" s="277" t="s">
        <v>264</v>
      </c>
    </row>
    <row r="2" spans="1:2" ht="14.4" thickBot="1">
      <c r="A2" s="279" t="s">
        <v>265</v>
      </c>
      <c r="B2" s="280" t="s">
        <v>266</v>
      </c>
    </row>
    <row r="3" spans="1:2" ht="14.4" thickBot="1">
      <c r="A3" s="281">
        <v>45292</v>
      </c>
      <c r="B3" s="282">
        <v>154.66</v>
      </c>
    </row>
    <row r="4" spans="1:2" ht="14.4" thickBot="1">
      <c r="A4" s="281">
        <v>45323</v>
      </c>
      <c r="B4" s="283"/>
    </row>
    <row r="5" spans="1:2" ht="14.4" thickBot="1">
      <c r="A5" s="281">
        <v>45352</v>
      </c>
      <c r="B5" s="283"/>
    </row>
    <row r="6" spans="1:2" ht="14.4" thickBot="1">
      <c r="A6" s="281">
        <v>45383</v>
      </c>
      <c r="B6" s="283"/>
    </row>
    <row r="7" spans="1:2" ht="14.4" thickBot="1">
      <c r="A7" s="281">
        <v>45413</v>
      </c>
      <c r="B7" s="283"/>
    </row>
    <row r="8" spans="1:2" ht="14.4" thickBot="1">
      <c r="A8" s="281">
        <v>45444</v>
      </c>
      <c r="B8" s="283"/>
    </row>
    <row r="9" spans="1:2" ht="14.4" thickBot="1">
      <c r="A9" s="281">
        <v>45474</v>
      </c>
      <c r="B9" s="283"/>
    </row>
    <row r="10" spans="1:2" ht="14.4" thickBot="1">
      <c r="A10" s="281">
        <v>45505</v>
      </c>
      <c r="B10" s="283"/>
    </row>
    <row r="11" spans="1:2" ht="14.4" thickBot="1">
      <c r="A11" s="281">
        <v>45536</v>
      </c>
      <c r="B11" s="283"/>
    </row>
    <row r="12" spans="1:2" ht="14.4" thickBot="1">
      <c r="A12" s="281">
        <v>45566</v>
      </c>
      <c r="B12" s="283"/>
    </row>
    <row r="13" spans="1:2" ht="14.4" thickBot="1">
      <c r="A13" s="281">
        <v>45597</v>
      </c>
      <c r="B13" s="283"/>
    </row>
    <row r="14" spans="1:2" ht="14.4" thickBot="1">
      <c r="A14" s="284">
        <v>45627</v>
      </c>
      <c r="B14" s="285"/>
    </row>
    <row r="15" spans="1:2" ht="13.8">
      <c r="A15" s="286" t="s">
        <v>267</v>
      </c>
      <c r="B15" s="287">
        <f>SUM(B3:B14)</f>
        <v>154.66</v>
      </c>
    </row>
    <row r="16" spans="1:2" ht="13.8">
      <c r="A16" s="288" t="s">
        <v>11</v>
      </c>
      <c r="B16" s="289">
        <f>AVERAGE(B3:B14)</f>
        <v>154.66</v>
      </c>
    </row>
    <row r="17" spans="1:2" ht="13.8">
      <c r="A17" s="288" t="s">
        <v>256</v>
      </c>
      <c r="B17" s="289">
        <f>MAX(B3:B14)</f>
        <v>154.66</v>
      </c>
    </row>
    <row r="18" spans="1:2" ht="14.4" thickBot="1">
      <c r="A18" s="290" t="s">
        <v>257</v>
      </c>
      <c r="B18" s="291">
        <f>MIN(B3:B14)</f>
        <v>154.66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7"/>
  <sheetViews>
    <sheetView rightToLeft="1" workbookViewId="0" topLeftCell="A1">
      <pane xSplit="18" ySplit="1" topLeftCell="X2" activePane="bottomRight" state="frozen"/>
      <selection pane="topLeft" activeCell="A1" sqref="A1"/>
      <selection pane="bottomLeft" activeCell="A2" sqref="A2"/>
      <selection pane="topRight" activeCell="R1" sqref="R1"/>
      <selection pane="bottomRight" activeCell="A2" sqref="A2"/>
    </sheetView>
  </sheetViews>
  <sheetFormatPr defaultColWidth="9.114285714285714" defaultRowHeight="13.8"/>
  <cols>
    <col min="1" max="1" width="11" style="28" bestFit="1" customWidth="1"/>
    <col min="2" max="2" width="8.428571428571429" style="28" bestFit="1" customWidth="1"/>
    <col min="3" max="3" width="9.857142857142858" style="28" customWidth="1"/>
    <col min="4" max="4" width="19" style="28" bestFit="1" customWidth="1"/>
    <col min="5" max="5" width="22.571428571428573" style="28" bestFit="1" customWidth="1"/>
    <col min="6" max="6" width="13.142857142857142" style="28" customWidth="1"/>
    <col min="7" max="7" width="123.28571428571429" style="28" bestFit="1" customWidth="1"/>
    <col min="8" max="9" width="9.142857142857142" style="28"/>
    <col min="10" max="10" width="2.7142857142857144" style="28" customWidth="1"/>
    <col min="11" max="16384" width="9.142857142857142" style="28"/>
  </cols>
  <sheetData>
    <row r="1" spans="1:7" ht="13.8">
      <c r="A1" s="27" t="s">
        <v>61</v>
      </c>
      <c r="B1" s="27" t="s">
        <v>62</v>
      </c>
      <c r="C1" s="27" t="s">
        <v>63</v>
      </c>
      <c r="D1" s="27" t="s">
        <v>64</v>
      </c>
      <c r="E1" s="27" t="s">
        <v>65</v>
      </c>
      <c r="F1" s="27" t="s">
        <v>66</v>
      </c>
      <c r="G1" s="27" t="s">
        <v>67</v>
      </c>
    </row>
    <row r="2" spans="1:7" ht="13.8">
      <c r="A2" s="31"/>
      <c r="B2" s="31"/>
      <c r="C2" s="31"/>
      <c r="D2" s="31"/>
      <c r="E2" s="31"/>
      <c r="F2" s="31"/>
      <c r="G2" s="31"/>
    </row>
    <row r="3" spans="1:7" ht="13.8">
      <c r="A3" s="34"/>
      <c r="B3" s="35"/>
      <c r="C3" s="35"/>
      <c r="D3" s="35"/>
      <c r="E3" s="35"/>
      <c r="F3" s="35"/>
      <c r="G3" s="35"/>
    </row>
    <row r="4" spans="1:7" ht="13.8">
      <c r="A4" s="29">
        <v>45292</v>
      </c>
      <c r="B4" s="36">
        <v>1</v>
      </c>
      <c r="C4" s="28" t="s">
        <v>79</v>
      </c>
      <c r="D4" s="30" t="s">
        <v>71</v>
      </c>
      <c r="E4" s="30" t="s">
        <v>72</v>
      </c>
      <c r="F4" s="30" t="s">
        <v>73</v>
      </c>
      <c r="G4" s="30" t="s">
        <v>95</v>
      </c>
    </row>
    <row r="5" spans="1:7" ht="13.8">
      <c r="A5" s="29">
        <v>45292</v>
      </c>
      <c r="B5" s="36">
        <v>1</v>
      </c>
      <c r="C5" s="28" t="s">
        <v>79</v>
      </c>
      <c r="D5" s="30" t="s">
        <v>71</v>
      </c>
      <c r="E5" s="30" t="s">
        <v>74</v>
      </c>
      <c r="F5" s="30" t="s">
        <v>73</v>
      </c>
      <c r="G5" s="30" t="s">
        <v>75</v>
      </c>
    </row>
    <row r="6" spans="1:7" ht="13.8">
      <c r="A6" s="29">
        <v>45292</v>
      </c>
      <c r="B6" s="36">
        <v>1</v>
      </c>
      <c r="C6" s="28" t="s">
        <v>79</v>
      </c>
      <c r="D6" s="30" t="s">
        <v>78</v>
      </c>
      <c r="E6" s="30" t="s">
        <v>74</v>
      </c>
      <c r="F6" s="30" t="s">
        <v>73</v>
      </c>
      <c r="G6" s="30" t="s">
        <v>99</v>
      </c>
    </row>
    <row r="7" spans="1:7" ht="13.8">
      <c r="A7" s="29">
        <v>45292</v>
      </c>
      <c r="B7" s="36">
        <v>1</v>
      </c>
      <c r="C7" s="28" t="s">
        <v>79</v>
      </c>
      <c r="D7" s="30" t="s">
        <v>71</v>
      </c>
      <c r="E7" s="30" t="s">
        <v>76</v>
      </c>
      <c r="F7" s="30" t="s">
        <v>73</v>
      </c>
      <c r="G7" s="30" t="s">
        <v>90</v>
      </c>
    </row>
    <row r="8" spans="1:7" ht="13.8">
      <c r="A8" s="29">
        <v>45292</v>
      </c>
      <c r="B8" s="36">
        <v>1</v>
      </c>
      <c r="C8" s="28" t="s">
        <v>79</v>
      </c>
      <c r="D8" s="30" t="s">
        <v>71</v>
      </c>
      <c r="E8" s="30" t="s">
        <v>77</v>
      </c>
      <c r="F8" s="30" t="s">
        <v>73</v>
      </c>
      <c r="G8" s="30" t="s">
        <v>87</v>
      </c>
    </row>
    <row r="9" spans="1:7" ht="13.8">
      <c r="A9" s="29">
        <v>45292</v>
      </c>
      <c r="B9" s="36">
        <v>1</v>
      </c>
      <c r="C9" s="28" t="s">
        <v>79</v>
      </c>
      <c r="D9" s="30" t="s">
        <v>71</v>
      </c>
      <c r="E9" s="30" t="s">
        <v>76</v>
      </c>
      <c r="F9" s="30" t="s">
        <v>73</v>
      </c>
      <c r="G9" s="30" t="s">
        <v>96</v>
      </c>
    </row>
    <row r="10" spans="1:7" ht="13.8">
      <c r="A10" s="29">
        <v>45292</v>
      </c>
      <c r="B10" s="36">
        <v>1</v>
      </c>
      <c r="C10" s="28" t="s">
        <v>79</v>
      </c>
      <c r="D10" s="30" t="s">
        <v>71</v>
      </c>
      <c r="E10" s="30" t="s">
        <v>97</v>
      </c>
      <c r="F10" s="30" t="s">
        <v>73</v>
      </c>
      <c r="G10" s="30" t="s">
        <v>98</v>
      </c>
    </row>
    <row r="11" spans="1:7" ht="13.8">
      <c r="A11" s="29">
        <v>45292</v>
      </c>
      <c r="B11" s="36">
        <v>1</v>
      </c>
      <c r="C11" s="28" t="s">
        <v>79</v>
      </c>
      <c r="D11" s="30" t="s">
        <v>71</v>
      </c>
      <c r="E11" s="37" t="s">
        <v>72</v>
      </c>
      <c r="F11" s="37" t="s">
        <v>73</v>
      </c>
      <c r="G11" s="37" t="s">
        <v>111</v>
      </c>
    </row>
    <row r="12" spans="1:7" ht="13.8">
      <c r="A12" s="38"/>
      <c r="B12" s="35"/>
      <c r="C12" s="35"/>
      <c r="D12" s="35"/>
      <c r="E12" s="35"/>
      <c r="F12" s="35"/>
      <c r="G12" s="35"/>
    </row>
    <row r="13" spans="1:7" ht="13.8">
      <c r="A13" s="29">
        <v>45293</v>
      </c>
      <c r="B13" s="30">
        <v>1</v>
      </c>
      <c r="C13" s="30" t="s">
        <v>80</v>
      </c>
      <c r="D13" s="30" t="s">
        <v>71</v>
      </c>
      <c r="E13" s="30" t="s">
        <v>72</v>
      </c>
      <c r="F13" s="30" t="s">
        <v>73</v>
      </c>
      <c r="G13" s="30" t="s">
        <v>95</v>
      </c>
    </row>
    <row r="14" spans="1:7" ht="13.8">
      <c r="A14" s="29">
        <v>45293</v>
      </c>
      <c r="B14" s="30">
        <v>1</v>
      </c>
      <c r="C14" s="30" t="s">
        <v>80</v>
      </c>
      <c r="D14" s="30" t="s">
        <v>71</v>
      </c>
      <c r="E14" s="30" t="s">
        <v>74</v>
      </c>
      <c r="F14" s="30" t="s">
        <v>73</v>
      </c>
      <c r="G14" s="30" t="s">
        <v>75</v>
      </c>
    </row>
    <row r="15" spans="1:7" ht="13.8">
      <c r="A15" s="29">
        <v>45293</v>
      </c>
      <c r="B15" s="30">
        <v>1</v>
      </c>
      <c r="C15" s="30" t="s">
        <v>80</v>
      </c>
      <c r="D15" s="30" t="s">
        <v>78</v>
      </c>
      <c r="E15" s="30" t="s">
        <v>74</v>
      </c>
      <c r="F15" s="30" t="s">
        <v>73</v>
      </c>
      <c r="G15" s="30" t="s">
        <v>99</v>
      </c>
    </row>
    <row r="16" spans="1:7" ht="13.8">
      <c r="A16" s="29">
        <v>45293</v>
      </c>
      <c r="B16" s="30">
        <v>1</v>
      </c>
      <c r="C16" s="30" t="s">
        <v>80</v>
      </c>
      <c r="D16" s="30" t="s">
        <v>71</v>
      </c>
      <c r="E16" s="30" t="s">
        <v>76</v>
      </c>
      <c r="F16" s="30" t="s">
        <v>73</v>
      </c>
      <c r="G16" s="30" t="s">
        <v>90</v>
      </c>
    </row>
    <row r="17" spans="1:7" ht="13.8">
      <c r="A17" s="29">
        <v>45293</v>
      </c>
      <c r="B17" s="30">
        <v>1</v>
      </c>
      <c r="C17" s="30" t="s">
        <v>80</v>
      </c>
      <c r="D17" s="30" t="s">
        <v>71</v>
      </c>
      <c r="E17" s="30" t="s">
        <v>77</v>
      </c>
      <c r="F17" s="30" t="s">
        <v>73</v>
      </c>
      <c r="G17" s="30" t="s">
        <v>87</v>
      </c>
    </row>
    <row r="18" spans="1:7" ht="13.8">
      <c r="A18" s="29">
        <v>45293</v>
      </c>
      <c r="B18" s="30">
        <v>1</v>
      </c>
      <c r="C18" s="30" t="s">
        <v>80</v>
      </c>
      <c r="D18" s="30" t="s">
        <v>71</v>
      </c>
      <c r="E18" s="30" t="s">
        <v>76</v>
      </c>
      <c r="F18" s="30" t="s">
        <v>73</v>
      </c>
      <c r="G18" s="30" t="s">
        <v>96</v>
      </c>
    </row>
    <row r="19" spans="1:7" ht="13.8">
      <c r="A19" s="29">
        <v>45293</v>
      </c>
      <c r="B19" s="30">
        <v>1</v>
      </c>
      <c r="C19" s="30" t="s">
        <v>80</v>
      </c>
      <c r="D19" s="30" t="s">
        <v>71</v>
      </c>
      <c r="E19" s="30" t="s">
        <v>97</v>
      </c>
      <c r="F19" s="30" t="s">
        <v>73</v>
      </c>
      <c r="G19" s="30" t="s">
        <v>98</v>
      </c>
    </row>
    <row r="20" spans="1:7" ht="13.8">
      <c r="A20" s="38"/>
      <c r="B20" s="35"/>
      <c r="C20" s="35"/>
      <c r="D20" s="35"/>
      <c r="E20" s="35"/>
      <c r="F20" s="35"/>
      <c r="G20" s="35"/>
    </row>
    <row r="21" spans="1:7" ht="13.8">
      <c r="A21" s="29">
        <v>45294</v>
      </c>
      <c r="B21" s="30">
        <v>1</v>
      </c>
      <c r="C21" s="30" t="s">
        <v>81</v>
      </c>
      <c r="D21" s="30" t="s">
        <v>71</v>
      </c>
      <c r="E21" s="30" t="s">
        <v>72</v>
      </c>
      <c r="F21" s="30" t="s">
        <v>73</v>
      </c>
      <c r="G21" s="30" t="s">
        <v>95</v>
      </c>
    </row>
    <row r="22" spans="1:7" ht="13.8">
      <c r="A22" s="29">
        <v>45294</v>
      </c>
      <c r="B22" s="30">
        <v>1</v>
      </c>
      <c r="C22" s="30" t="s">
        <v>81</v>
      </c>
      <c r="D22" s="30" t="s">
        <v>71</v>
      </c>
      <c r="E22" s="30" t="s">
        <v>74</v>
      </c>
      <c r="F22" s="30" t="s">
        <v>73</v>
      </c>
      <c r="G22" s="30" t="s">
        <v>75</v>
      </c>
    </row>
    <row r="23" spans="1:7" ht="13.8">
      <c r="A23" s="29">
        <v>45294</v>
      </c>
      <c r="B23" s="30">
        <v>1</v>
      </c>
      <c r="C23" s="30" t="s">
        <v>81</v>
      </c>
      <c r="D23" s="30" t="s">
        <v>78</v>
      </c>
      <c r="E23" s="30" t="s">
        <v>74</v>
      </c>
      <c r="F23" s="30" t="s">
        <v>73</v>
      </c>
      <c r="G23" s="30" t="s">
        <v>99</v>
      </c>
    </row>
    <row r="24" spans="1:7" ht="13.8">
      <c r="A24" s="29">
        <v>45294</v>
      </c>
      <c r="B24" s="30">
        <v>1</v>
      </c>
      <c r="C24" s="30" t="s">
        <v>81</v>
      </c>
      <c r="D24" s="30" t="s">
        <v>71</v>
      </c>
      <c r="E24" s="30" t="s">
        <v>76</v>
      </c>
      <c r="F24" s="30" t="s">
        <v>73</v>
      </c>
      <c r="G24" s="30" t="s">
        <v>90</v>
      </c>
    </row>
    <row r="25" spans="1:7" ht="13.8">
      <c r="A25" s="29">
        <v>45294</v>
      </c>
      <c r="B25" s="30">
        <v>1</v>
      </c>
      <c r="C25" s="30" t="s">
        <v>81</v>
      </c>
      <c r="D25" s="30" t="s">
        <v>71</v>
      </c>
      <c r="E25" s="30" t="s">
        <v>77</v>
      </c>
      <c r="F25" s="30" t="s">
        <v>73</v>
      </c>
      <c r="G25" s="30" t="s">
        <v>87</v>
      </c>
    </row>
    <row r="26" spans="1:7" ht="13.8">
      <c r="A26" s="29">
        <v>45294</v>
      </c>
      <c r="B26" s="30">
        <v>1</v>
      </c>
      <c r="C26" s="30" t="s">
        <v>81</v>
      </c>
      <c r="D26" s="30" t="s">
        <v>71</v>
      </c>
      <c r="E26" s="30" t="s">
        <v>76</v>
      </c>
      <c r="F26" s="30" t="s">
        <v>73</v>
      </c>
      <c r="G26" s="30" t="s">
        <v>96</v>
      </c>
    </row>
    <row r="27" spans="1:7" ht="13.8">
      <c r="A27" s="29">
        <v>45294</v>
      </c>
      <c r="B27" s="30">
        <v>1</v>
      </c>
      <c r="C27" s="30" t="s">
        <v>81</v>
      </c>
      <c r="D27" s="30" t="s">
        <v>71</v>
      </c>
      <c r="E27" s="30" t="s">
        <v>97</v>
      </c>
      <c r="F27" s="30" t="s">
        <v>73</v>
      </c>
      <c r="G27" s="30" t="s">
        <v>98</v>
      </c>
    </row>
    <row r="28" spans="1:7" ht="13.8">
      <c r="A28" s="29">
        <v>45294</v>
      </c>
      <c r="B28" s="30">
        <v>1</v>
      </c>
      <c r="C28" s="30" t="s">
        <v>81</v>
      </c>
      <c r="D28" s="30" t="s">
        <v>78</v>
      </c>
      <c r="E28" s="30" t="s">
        <v>112</v>
      </c>
      <c r="F28" s="30" t="s">
        <v>73</v>
      </c>
      <c r="G28" s="30" t="s">
        <v>113</v>
      </c>
    </row>
    <row r="29" spans="1:7" ht="13.8">
      <c r="A29" s="29">
        <v>45294</v>
      </c>
      <c r="B29" s="30">
        <v>1</v>
      </c>
      <c r="C29" s="30" t="s">
        <v>81</v>
      </c>
      <c r="D29" s="30" t="s">
        <v>78</v>
      </c>
      <c r="E29" s="30" t="s">
        <v>114</v>
      </c>
      <c r="F29" s="30" t="s">
        <v>73</v>
      </c>
      <c r="G29" s="30" t="s">
        <v>115</v>
      </c>
    </row>
    <row r="30" spans="1:7" ht="13.8">
      <c r="A30" s="29">
        <v>45294</v>
      </c>
      <c r="B30" s="30">
        <v>1</v>
      </c>
      <c r="C30" s="30" t="s">
        <v>81</v>
      </c>
      <c r="D30" s="30" t="s">
        <v>78</v>
      </c>
      <c r="E30" s="30" t="s">
        <v>85</v>
      </c>
      <c r="F30" s="30" t="s">
        <v>73</v>
      </c>
      <c r="G30" s="30" t="s">
        <v>116</v>
      </c>
    </row>
    <row r="31" spans="1:7" ht="13.8">
      <c r="A31" s="29">
        <v>45294</v>
      </c>
      <c r="B31" s="30">
        <v>1</v>
      </c>
      <c r="C31" s="30" t="s">
        <v>81</v>
      </c>
      <c r="D31" s="30" t="s">
        <v>102</v>
      </c>
      <c r="E31" s="30" t="s">
        <v>117</v>
      </c>
      <c r="F31" s="30" t="s">
        <v>118</v>
      </c>
      <c r="G31" s="30" t="s">
        <v>119</v>
      </c>
    </row>
    <row r="32" spans="1:7" ht="13.8">
      <c r="A32" s="38"/>
      <c r="B32" s="35"/>
      <c r="C32" s="35"/>
      <c r="D32" s="35"/>
      <c r="E32" s="35"/>
      <c r="F32" s="35"/>
      <c r="G32" s="35"/>
    </row>
    <row r="33" spans="1:7" ht="13.8">
      <c r="A33" s="29">
        <v>45295</v>
      </c>
      <c r="B33" s="30">
        <v>1</v>
      </c>
      <c r="C33" s="30" t="s">
        <v>82</v>
      </c>
      <c r="D33" s="30" t="s">
        <v>71</v>
      </c>
      <c r="E33" s="30" t="s">
        <v>72</v>
      </c>
      <c r="F33" s="30" t="s">
        <v>73</v>
      </c>
      <c r="G33" s="30" t="s">
        <v>95</v>
      </c>
    </row>
    <row r="34" spans="1:7" ht="13.8">
      <c r="A34" s="29">
        <v>45295</v>
      </c>
      <c r="B34" s="30">
        <v>1</v>
      </c>
      <c r="C34" s="30" t="s">
        <v>82</v>
      </c>
      <c r="D34" s="30" t="s">
        <v>71</v>
      </c>
      <c r="E34" s="30" t="s">
        <v>74</v>
      </c>
      <c r="F34" s="30" t="s">
        <v>73</v>
      </c>
      <c r="G34" s="30" t="s">
        <v>75</v>
      </c>
    </row>
    <row r="35" spans="1:7" ht="13.8">
      <c r="A35" s="29">
        <v>45295</v>
      </c>
      <c r="B35" s="30">
        <v>1</v>
      </c>
      <c r="C35" s="30" t="s">
        <v>82</v>
      </c>
      <c r="D35" s="30" t="s">
        <v>78</v>
      </c>
      <c r="E35" s="30" t="s">
        <v>74</v>
      </c>
      <c r="F35" s="30" t="s">
        <v>73</v>
      </c>
      <c r="G35" s="30" t="s">
        <v>99</v>
      </c>
    </row>
    <row r="36" spans="1:7" ht="13.8">
      <c r="A36" s="29">
        <v>45295</v>
      </c>
      <c r="B36" s="30">
        <v>1</v>
      </c>
      <c r="C36" s="30" t="s">
        <v>82</v>
      </c>
      <c r="D36" s="30" t="s">
        <v>71</v>
      </c>
      <c r="E36" s="30" t="s">
        <v>76</v>
      </c>
      <c r="F36" s="30" t="s">
        <v>73</v>
      </c>
      <c r="G36" s="30" t="s">
        <v>90</v>
      </c>
    </row>
    <row r="37" spans="1:7" ht="13.8">
      <c r="A37" s="29">
        <v>45295</v>
      </c>
      <c r="B37" s="30">
        <v>1</v>
      </c>
      <c r="C37" s="30" t="s">
        <v>82</v>
      </c>
      <c r="D37" s="30" t="s">
        <v>71</v>
      </c>
      <c r="E37" s="30" t="s">
        <v>77</v>
      </c>
      <c r="F37" s="30" t="s">
        <v>73</v>
      </c>
      <c r="G37" s="30" t="s">
        <v>87</v>
      </c>
    </row>
    <row r="38" spans="1:7" ht="13.8">
      <c r="A38" s="29">
        <v>45295</v>
      </c>
      <c r="B38" s="30">
        <v>1</v>
      </c>
      <c r="C38" s="30" t="s">
        <v>82</v>
      </c>
      <c r="D38" s="30" t="s">
        <v>71</v>
      </c>
      <c r="E38" s="30" t="s">
        <v>76</v>
      </c>
      <c r="F38" s="30" t="s">
        <v>73</v>
      </c>
      <c r="G38" s="30" t="s">
        <v>96</v>
      </c>
    </row>
    <row r="39" spans="1:7" ht="13.8">
      <c r="A39" s="29">
        <v>45295</v>
      </c>
      <c r="B39" s="30">
        <v>1</v>
      </c>
      <c r="C39" s="30" t="s">
        <v>82</v>
      </c>
      <c r="D39" s="30" t="s">
        <v>71</v>
      </c>
      <c r="E39" s="30" t="s">
        <v>97</v>
      </c>
      <c r="F39" s="30" t="s">
        <v>73</v>
      </c>
      <c r="G39" s="30" t="s">
        <v>98</v>
      </c>
    </row>
    <row r="40" spans="1:7" ht="13.8">
      <c r="A40" s="29">
        <v>45295</v>
      </c>
      <c r="B40" s="30">
        <v>1</v>
      </c>
      <c r="C40" s="30" t="s">
        <v>82</v>
      </c>
      <c r="D40" s="30" t="s">
        <v>78</v>
      </c>
      <c r="E40" s="30" t="s">
        <v>74</v>
      </c>
      <c r="F40" s="30" t="s">
        <v>73</v>
      </c>
      <c r="G40" s="30" t="s">
        <v>120</v>
      </c>
    </row>
    <row r="41" spans="1:7" ht="13.8">
      <c r="A41" s="29">
        <v>45295</v>
      </c>
      <c r="B41" s="30">
        <v>1</v>
      </c>
      <c r="C41" s="30" t="s">
        <v>82</v>
      </c>
      <c r="D41" s="30" t="s">
        <v>78</v>
      </c>
      <c r="E41" s="30" t="s">
        <v>85</v>
      </c>
      <c r="F41" s="30" t="s">
        <v>73</v>
      </c>
      <c r="G41" s="30" t="s">
        <v>121</v>
      </c>
    </row>
    <row r="42" spans="1:7" ht="13.8">
      <c r="A42" s="34">
        <v>45296</v>
      </c>
      <c r="B42" s="39">
        <v>1</v>
      </c>
      <c r="C42" s="39" t="s">
        <v>68</v>
      </c>
      <c r="D42" s="39"/>
      <c r="E42" s="39"/>
      <c r="F42" s="39"/>
      <c r="G42" s="39"/>
    </row>
    <row r="43" spans="1:7" ht="13.8">
      <c r="A43" s="34">
        <v>45297</v>
      </c>
      <c r="B43" s="39">
        <v>1</v>
      </c>
      <c r="C43" s="39" t="s">
        <v>69</v>
      </c>
      <c r="D43" s="39"/>
      <c r="E43" s="39"/>
      <c r="F43" s="39"/>
      <c r="G43" s="39"/>
    </row>
    <row r="44" spans="1:7" ht="13.8">
      <c r="A44" s="29">
        <v>45298</v>
      </c>
      <c r="B44" s="30">
        <v>2</v>
      </c>
      <c r="C44" s="30" t="s">
        <v>70</v>
      </c>
      <c r="D44" s="30" t="s">
        <v>71</v>
      </c>
      <c r="E44" s="30" t="s">
        <v>72</v>
      </c>
      <c r="F44" s="30" t="s">
        <v>73</v>
      </c>
      <c r="G44" s="30" t="s">
        <v>95</v>
      </c>
    </row>
    <row r="45" spans="1:7" ht="13.8">
      <c r="A45" s="29">
        <v>45298</v>
      </c>
      <c r="B45" s="30">
        <v>2</v>
      </c>
      <c r="C45" s="30" t="s">
        <v>70</v>
      </c>
      <c r="D45" s="30" t="s">
        <v>71</v>
      </c>
      <c r="E45" s="30" t="s">
        <v>74</v>
      </c>
      <c r="F45" s="30" t="s">
        <v>73</v>
      </c>
      <c r="G45" s="30" t="s">
        <v>75</v>
      </c>
    </row>
    <row r="46" spans="1:7" ht="13.8">
      <c r="A46" s="29">
        <v>45298</v>
      </c>
      <c r="B46" s="30">
        <v>2</v>
      </c>
      <c r="C46" s="30" t="s">
        <v>70</v>
      </c>
      <c r="D46" s="30" t="s">
        <v>78</v>
      </c>
      <c r="E46" s="30" t="s">
        <v>74</v>
      </c>
      <c r="F46" s="30" t="s">
        <v>73</v>
      </c>
      <c r="G46" s="30" t="s">
        <v>99</v>
      </c>
    </row>
    <row r="47" spans="1:7" ht="13.8">
      <c r="A47" s="29">
        <v>45298</v>
      </c>
      <c r="B47" s="30">
        <v>2</v>
      </c>
      <c r="C47" s="30" t="s">
        <v>70</v>
      </c>
      <c r="D47" s="30" t="s">
        <v>71</v>
      </c>
      <c r="E47" s="30" t="s">
        <v>76</v>
      </c>
      <c r="F47" s="30" t="s">
        <v>73</v>
      </c>
      <c r="G47" s="30" t="s">
        <v>90</v>
      </c>
    </row>
    <row r="48" spans="1:7" ht="13.8">
      <c r="A48" s="29">
        <v>45298</v>
      </c>
      <c r="B48" s="30">
        <v>2</v>
      </c>
      <c r="C48" s="30" t="s">
        <v>70</v>
      </c>
      <c r="D48" s="30" t="s">
        <v>71</v>
      </c>
      <c r="E48" s="30" t="s">
        <v>77</v>
      </c>
      <c r="F48" s="30" t="s">
        <v>73</v>
      </c>
      <c r="G48" s="30" t="s">
        <v>87</v>
      </c>
    </row>
    <row r="49" spans="1:7" ht="13.8">
      <c r="A49" s="29">
        <v>45298</v>
      </c>
      <c r="B49" s="30">
        <v>2</v>
      </c>
      <c r="C49" s="30" t="s">
        <v>70</v>
      </c>
      <c r="D49" s="30" t="s">
        <v>71</v>
      </c>
      <c r="E49" s="30" t="s">
        <v>76</v>
      </c>
      <c r="F49" s="30" t="s">
        <v>73</v>
      </c>
      <c r="G49" s="30" t="s">
        <v>96</v>
      </c>
    </row>
    <row r="50" spans="1:7" ht="13.8">
      <c r="A50" s="29">
        <v>45298</v>
      </c>
      <c r="B50" s="30">
        <v>2</v>
      </c>
      <c r="C50" s="30" t="s">
        <v>70</v>
      </c>
      <c r="D50" s="30" t="s">
        <v>71</v>
      </c>
      <c r="E50" s="30" t="s">
        <v>97</v>
      </c>
      <c r="F50" s="30" t="s">
        <v>73</v>
      </c>
      <c r="G50" s="30" t="s">
        <v>98</v>
      </c>
    </row>
    <row r="51" spans="1:7" ht="13.8">
      <c r="A51" s="29">
        <v>45298</v>
      </c>
      <c r="B51" s="30">
        <v>2</v>
      </c>
      <c r="C51" s="30" t="s">
        <v>70</v>
      </c>
      <c r="D51" s="30" t="s">
        <v>78</v>
      </c>
      <c r="E51" s="30" t="s">
        <v>72</v>
      </c>
      <c r="F51" s="30" t="s">
        <v>104</v>
      </c>
      <c r="G51" s="30" t="s">
        <v>122</v>
      </c>
    </row>
    <row r="52" spans="1:7" ht="13.8">
      <c r="A52" s="29">
        <v>45298</v>
      </c>
      <c r="B52" s="30">
        <v>2</v>
      </c>
      <c r="C52" s="30" t="s">
        <v>70</v>
      </c>
      <c r="D52" s="30" t="s">
        <v>83</v>
      </c>
      <c r="E52" s="30" t="s">
        <v>77</v>
      </c>
      <c r="F52" s="30" t="s">
        <v>86</v>
      </c>
      <c r="G52" s="30" t="s">
        <v>123</v>
      </c>
    </row>
    <row r="53" spans="1:7" ht="13.8">
      <c r="A53" s="38"/>
      <c r="B53" s="35"/>
      <c r="C53" s="35"/>
      <c r="D53" s="35"/>
      <c r="E53" s="35"/>
      <c r="F53" s="35"/>
      <c r="G53" s="35"/>
    </row>
    <row r="54" spans="1:7" ht="13.8">
      <c r="A54" s="29">
        <v>45299</v>
      </c>
      <c r="B54" s="30">
        <v>2</v>
      </c>
      <c r="C54" s="30" t="s">
        <v>79</v>
      </c>
      <c r="D54" s="30" t="s">
        <v>71</v>
      </c>
      <c r="E54" s="30" t="s">
        <v>72</v>
      </c>
      <c r="F54" s="30" t="s">
        <v>73</v>
      </c>
      <c r="G54" s="30" t="s">
        <v>95</v>
      </c>
    </row>
    <row r="55" spans="1:7" ht="13.8">
      <c r="A55" s="29">
        <v>45299</v>
      </c>
      <c r="B55" s="30">
        <v>2</v>
      </c>
      <c r="C55" s="30" t="s">
        <v>79</v>
      </c>
      <c r="D55" s="30" t="s">
        <v>71</v>
      </c>
      <c r="E55" s="30" t="s">
        <v>74</v>
      </c>
      <c r="F55" s="30" t="s">
        <v>73</v>
      </c>
      <c r="G55" s="30" t="s">
        <v>75</v>
      </c>
    </row>
    <row r="56" spans="1:7" ht="13.8">
      <c r="A56" s="29">
        <v>45299</v>
      </c>
      <c r="B56" s="30">
        <v>2</v>
      </c>
      <c r="C56" s="30" t="s">
        <v>79</v>
      </c>
      <c r="D56" s="30" t="s">
        <v>78</v>
      </c>
      <c r="E56" s="30" t="s">
        <v>74</v>
      </c>
      <c r="F56" s="30" t="s">
        <v>73</v>
      </c>
      <c r="G56" s="30" t="s">
        <v>99</v>
      </c>
    </row>
    <row r="57" spans="1:7" ht="13.8">
      <c r="A57" s="29">
        <v>45299</v>
      </c>
      <c r="B57" s="30">
        <v>2</v>
      </c>
      <c r="C57" s="30" t="s">
        <v>79</v>
      </c>
      <c r="D57" s="30" t="s">
        <v>71</v>
      </c>
      <c r="E57" s="30" t="s">
        <v>76</v>
      </c>
      <c r="F57" s="30" t="s">
        <v>73</v>
      </c>
      <c r="G57" s="30" t="s">
        <v>90</v>
      </c>
    </row>
    <row r="58" spans="1:7" ht="13.8">
      <c r="A58" s="29">
        <v>45299</v>
      </c>
      <c r="B58" s="30">
        <v>2</v>
      </c>
      <c r="C58" s="30" t="s">
        <v>79</v>
      </c>
      <c r="D58" s="30" t="s">
        <v>71</v>
      </c>
      <c r="E58" s="30" t="s">
        <v>77</v>
      </c>
      <c r="F58" s="30" t="s">
        <v>73</v>
      </c>
      <c r="G58" s="30" t="s">
        <v>87</v>
      </c>
    </row>
    <row r="59" spans="1:7" ht="13.8">
      <c r="A59" s="29">
        <v>45299</v>
      </c>
      <c r="B59" s="30">
        <v>2</v>
      </c>
      <c r="C59" s="30" t="s">
        <v>79</v>
      </c>
      <c r="D59" s="30" t="s">
        <v>71</v>
      </c>
      <c r="E59" s="30" t="s">
        <v>76</v>
      </c>
      <c r="F59" s="30" t="s">
        <v>73</v>
      </c>
      <c r="G59" s="30" t="s">
        <v>96</v>
      </c>
    </row>
    <row r="60" spans="1:7" ht="13.8">
      <c r="A60" s="29">
        <v>45299</v>
      </c>
      <c r="B60" s="30">
        <v>2</v>
      </c>
      <c r="C60" s="30" t="s">
        <v>79</v>
      </c>
      <c r="D60" s="30" t="s">
        <v>71</v>
      </c>
      <c r="E60" s="30" t="s">
        <v>97</v>
      </c>
      <c r="F60" s="30" t="s">
        <v>73</v>
      </c>
      <c r="G60" s="30" t="s">
        <v>98</v>
      </c>
    </row>
    <row r="61" spans="1:7" ht="13.8">
      <c r="A61" s="29">
        <v>45299</v>
      </c>
      <c r="B61" s="30">
        <v>2</v>
      </c>
      <c r="C61" s="30" t="s">
        <v>79</v>
      </c>
      <c r="D61" s="30" t="s">
        <v>78</v>
      </c>
      <c r="E61" s="30" t="s">
        <v>124</v>
      </c>
      <c r="F61" s="30" t="s">
        <v>73</v>
      </c>
      <c r="G61" s="30" t="s">
        <v>125</v>
      </c>
    </row>
    <row r="62" spans="1:7" ht="13.8">
      <c r="A62" s="38"/>
      <c r="B62" s="35"/>
      <c r="C62" s="35"/>
      <c r="D62" s="35"/>
      <c r="E62" s="35"/>
      <c r="F62" s="35"/>
      <c r="G62" s="35"/>
    </row>
    <row r="63" spans="1:7" ht="13.8">
      <c r="A63" s="29">
        <v>45300</v>
      </c>
      <c r="B63" s="30">
        <v>2</v>
      </c>
      <c r="C63" s="30" t="s">
        <v>80</v>
      </c>
      <c r="D63" s="30" t="s">
        <v>71</v>
      </c>
      <c r="E63" s="30" t="s">
        <v>72</v>
      </c>
      <c r="F63" s="30" t="s">
        <v>73</v>
      </c>
      <c r="G63" s="30" t="s">
        <v>95</v>
      </c>
    </row>
    <row r="64" spans="1:7" ht="13.8">
      <c r="A64" s="29">
        <v>45300</v>
      </c>
      <c r="B64" s="30">
        <v>2</v>
      </c>
      <c r="C64" s="30" t="s">
        <v>80</v>
      </c>
      <c r="D64" s="30" t="s">
        <v>71</v>
      </c>
      <c r="E64" s="30" t="s">
        <v>74</v>
      </c>
      <c r="F64" s="30" t="s">
        <v>73</v>
      </c>
      <c r="G64" s="30" t="s">
        <v>75</v>
      </c>
    </row>
    <row r="65" spans="1:7" ht="13.8">
      <c r="A65" s="29">
        <v>45300</v>
      </c>
      <c r="B65" s="30">
        <v>2</v>
      </c>
      <c r="C65" s="30" t="s">
        <v>80</v>
      </c>
      <c r="D65" s="30" t="s">
        <v>78</v>
      </c>
      <c r="E65" s="30" t="s">
        <v>74</v>
      </c>
      <c r="F65" s="30" t="s">
        <v>73</v>
      </c>
      <c r="G65" s="30" t="s">
        <v>99</v>
      </c>
    </row>
    <row r="66" spans="1:7" ht="13.8">
      <c r="A66" s="29">
        <v>45300</v>
      </c>
      <c r="B66" s="30">
        <v>2</v>
      </c>
      <c r="C66" s="30" t="s">
        <v>80</v>
      </c>
      <c r="D66" s="30" t="s">
        <v>71</v>
      </c>
      <c r="E66" s="30" t="s">
        <v>76</v>
      </c>
      <c r="F66" s="30" t="s">
        <v>73</v>
      </c>
      <c r="G66" s="30" t="s">
        <v>90</v>
      </c>
    </row>
    <row r="67" spans="1:7" ht="13.8">
      <c r="A67" s="29">
        <v>45300</v>
      </c>
      <c r="B67" s="30">
        <v>2</v>
      </c>
      <c r="C67" s="30" t="s">
        <v>80</v>
      </c>
      <c r="D67" s="30" t="s">
        <v>71</v>
      </c>
      <c r="E67" s="30" t="s">
        <v>77</v>
      </c>
      <c r="F67" s="30" t="s">
        <v>73</v>
      </c>
      <c r="G67" s="30" t="s">
        <v>87</v>
      </c>
    </row>
    <row r="68" spans="1:7" ht="13.8">
      <c r="A68" s="29">
        <v>45300</v>
      </c>
      <c r="B68" s="30">
        <v>2</v>
      </c>
      <c r="C68" s="30" t="s">
        <v>80</v>
      </c>
      <c r="D68" s="30" t="s">
        <v>71</v>
      </c>
      <c r="E68" s="30" t="s">
        <v>76</v>
      </c>
      <c r="F68" s="30" t="s">
        <v>73</v>
      </c>
      <c r="G68" s="30" t="s">
        <v>96</v>
      </c>
    </row>
    <row r="69" spans="1:7" ht="13.8">
      <c r="A69" s="29">
        <v>45300</v>
      </c>
      <c r="B69" s="30">
        <v>2</v>
      </c>
      <c r="C69" s="30" t="s">
        <v>80</v>
      </c>
      <c r="D69" s="30" t="s">
        <v>71</v>
      </c>
      <c r="E69" s="30" t="s">
        <v>97</v>
      </c>
      <c r="F69" s="30" t="s">
        <v>73</v>
      </c>
      <c r="G69" s="30" t="s">
        <v>98</v>
      </c>
    </row>
    <row r="70" spans="1:7" ht="13.8">
      <c r="A70" s="29">
        <v>45300</v>
      </c>
      <c r="B70" s="30">
        <v>2</v>
      </c>
      <c r="C70" s="30" t="s">
        <v>80</v>
      </c>
      <c r="D70" s="30" t="s">
        <v>84</v>
      </c>
      <c r="E70" s="30" t="s">
        <v>72</v>
      </c>
      <c r="F70" s="30" t="s">
        <v>104</v>
      </c>
      <c r="G70" s="40" t="s">
        <v>126</v>
      </c>
    </row>
    <row r="71" spans="1:7" ht="13.8">
      <c r="A71" s="29">
        <v>45300</v>
      </c>
      <c r="B71" s="30">
        <v>2</v>
      </c>
      <c r="C71" s="30" t="s">
        <v>80</v>
      </c>
      <c r="D71" s="30" t="s">
        <v>84</v>
      </c>
      <c r="E71" s="30" t="s">
        <v>127</v>
      </c>
      <c r="F71" s="30" t="s">
        <v>73</v>
      </c>
      <c r="G71" s="30" t="s">
        <v>128</v>
      </c>
    </row>
    <row r="72" spans="1:7" ht="13.8">
      <c r="A72" s="38"/>
      <c r="B72" s="35"/>
      <c r="C72" s="35"/>
      <c r="D72" s="35"/>
      <c r="E72" s="35"/>
      <c r="F72" s="35"/>
      <c r="G72" s="35"/>
    </row>
    <row r="73" spans="1:7" ht="13.8">
      <c r="A73" s="29">
        <v>45301</v>
      </c>
      <c r="B73" s="30">
        <v>2</v>
      </c>
      <c r="C73" s="30" t="s">
        <v>81</v>
      </c>
      <c r="D73" s="30" t="s">
        <v>71</v>
      </c>
      <c r="E73" s="30" t="s">
        <v>72</v>
      </c>
      <c r="F73" s="30" t="s">
        <v>73</v>
      </c>
      <c r="G73" s="30" t="s">
        <v>95</v>
      </c>
    </row>
    <row r="74" spans="1:7" ht="13.8">
      <c r="A74" s="29">
        <v>45301</v>
      </c>
      <c r="B74" s="30">
        <v>2</v>
      </c>
      <c r="C74" s="30" t="s">
        <v>81</v>
      </c>
      <c r="D74" s="30" t="s">
        <v>71</v>
      </c>
      <c r="E74" s="30" t="s">
        <v>74</v>
      </c>
      <c r="F74" s="30" t="s">
        <v>73</v>
      </c>
      <c r="G74" s="30" t="s">
        <v>75</v>
      </c>
    </row>
    <row r="75" spans="1:7" ht="13.8">
      <c r="A75" s="29">
        <v>45301</v>
      </c>
      <c r="B75" s="30">
        <v>2</v>
      </c>
      <c r="C75" s="30" t="s">
        <v>81</v>
      </c>
      <c r="D75" s="30" t="s">
        <v>78</v>
      </c>
      <c r="E75" s="30" t="s">
        <v>74</v>
      </c>
      <c r="F75" s="30" t="s">
        <v>73</v>
      </c>
      <c r="G75" s="30" t="s">
        <v>99</v>
      </c>
    </row>
    <row r="76" spans="1:7" ht="13.8">
      <c r="A76" s="29">
        <v>45301</v>
      </c>
      <c r="B76" s="30">
        <v>2</v>
      </c>
      <c r="C76" s="30" t="s">
        <v>81</v>
      </c>
      <c r="D76" s="30" t="s">
        <v>71</v>
      </c>
      <c r="E76" s="30" t="s">
        <v>76</v>
      </c>
      <c r="F76" s="30" t="s">
        <v>73</v>
      </c>
      <c r="G76" s="30" t="s">
        <v>90</v>
      </c>
    </row>
    <row r="77" spans="1:7" ht="13.8">
      <c r="A77" s="29">
        <v>45301</v>
      </c>
      <c r="B77" s="30">
        <v>2</v>
      </c>
      <c r="C77" s="30" t="s">
        <v>81</v>
      </c>
      <c r="D77" s="30" t="s">
        <v>71</v>
      </c>
      <c r="E77" s="30" t="s">
        <v>77</v>
      </c>
      <c r="F77" s="30" t="s">
        <v>73</v>
      </c>
      <c r="G77" s="30" t="s">
        <v>87</v>
      </c>
    </row>
    <row r="78" spans="1:7" ht="13.8">
      <c r="A78" s="29">
        <v>45301</v>
      </c>
      <c r="B78" s="30">
        <v>2</v>
      </c>
      <c r="C78" s="30" t="s">
        <v>81</v>
      </c>
      <c r="D78" s="30" t="s">
        <v>71</v>
      </c>
      <c r="E78" s="30" t="s">
        <v>76</v>
      </c>
      <c r="F78" s="30" t="s">
        <v>73</v>
      </c>
      <c r="G78" s="30" t="s">
        <v>96</v>
      </c>
    </row>
    <row r="79" spans="1:7" ht="13.8">
      <c r="A79" s="29">
        <v>45301</v>
      </c>
      <c r="B79" s="30">
        <v>2</v>
      </c>
      <c r="C79" s="30" t="s">
        <v>81</v>
      </c>
      <c r="D79" s="30" t="s">
        <v>71</v>
      </c>
      <c r="E79" s="30" t="s">
        <v>97</v>
      </c>
      <c r="F79" s="30" t="s">
        <v>73</v>
      </c>
      <c r="G79" s="30" t="s">
        <v>98</v>
      </c>
    </row>
    <row r="80" spans="1:7" ht="13.8">
      <c r="A80" s="29">
        <v>45301</v>
      </c>
      <c r="B80" s="30">
        <v>2</v>
      </c>
      <c r="C80" s="30" t="s">
        <v>81</v>
      </c>
      <c r="D80" s="30" t="s">
        <v>78</v>
      </c>
      <c r="E80" s="30" t="s">
        <v>76</v>
      </c>
      <c r="F80" s="30" t="s">
        <v>105</v>
      </c>
      <c r="G80" s="30" t="s">
        <v>129</v>
      </c>
    </row>
    <row r="81" spans="1:7" ht="13.8">
      <c r="A81" s="38"/>
      <c r="B81" s="35"/>
      <c r="C81" s="35"/>
      <c r="D81" s="35"/>
      <c r="E81" s="35"/>
      <c r="F81" s="35"/>
      <c r="G81" s="35"/>
    </row>
    <row r="82" spans="1:7" ht="13.8">
      <c r="A82" s="29">
        <v>45302</v>
      </c>
      <c r="B82" s="30">
        <v>2</v>
      </c>
      <c r="C82" s="30" t="s">
        <v>82</v>
      </c>
      <c r="D82" s="30" t="s">
        <v>71</v>
      </c>
      <c r="E82" s="30" t="s">
        <v>72</v>
      </c>
      <c r="F82" s="30" t="s">
        <v>73</v>
      </c>
      <c r="G82" s="30" t="s">
        <v>95</v>
      </c>
    </row>
    <row r="83" spans="1:7" ht="13.8">
      <c r="A83" s="29">
        <v>45302</v>
      </c>
      <c r="B83" s="30">
        <v>2</v>
      </c>
      <c r="C83" s="30" t="s">
        <v>82</v>
      </c>
      <c r="D83" s="30" t="s">
        <v>71</v>
      </c>
      <c r="E83" s="30" t="s">
        <v>74</v>
      </c>
      <c r="F83" s="30" t="s">
        <v>73</v>
      </c>
      <c r="G83" s="30" t="s">
        <v>75</v>
      </c>
    </row>
    <row r="84" spans="1:7" ht="13.8">
      <c r="A84" s="29">
        <v>45302</v>
      </c>
      <c r="B84" s="30">
        <v>2</v>
      </c>
      <c r="C84" s="30" t="s">
        <v>82</v>
      </c>
      <c r="D84" s="30" t="s">
        <v>78</v>
      </c>
      <c r="E84" s="30" t="s">
        <v>74</v>
      </c>
      <c r="F84" s="30" t="s">
        <v>73</v>
      </c>
      <c r="G84" s="30" t="s">
        <v>99</v>
      </c>
    </row>
    <row r="85" spans="1:7" ht="13.8">
      <c r="A85" s="29">
        <v>45302</v>
      </c>
      <c r="B85" s="30">
        <v>2</v>
      </c>
      <c r="C85" s="30" t="s">
        <v>82</v>
      </c>
      <c r="D85" s="30" t="s">
        <v>71</v>
      </c>
      <c r="E85" s="30" t="s">
        <v>76</v>
      </c>
      <c r="F85" s="30" t="s">
        <v>73</v>
      </c>
      <c r="G85" s="30" t="s">
        <v>90</v>
      </c>
    </row>
    <row r="86" spans="1:7" ht="13.8">
      <c r="A86" s="29">
        <v>45302</v>
      </c>
      <c r="B86" s="30">
        <v>2</v>
      </c>
      <c r="C86" s="30" t="s">
        <v>82</v>
      </c>
      <c r="D86" s="30" t="s">
        <v>71</v>
      </c>
      <c r="E86" s="30" t="s">
        <v>77</v>
      </c>
      <c r="F86" s="30" t="s">
        <v>73</v>
      </c>
      <c r="G86" s="30" t="s">
        <v>87</v>
      </c>
    </row>
    <row r="87" spans="1:7" ht="13.8">
      <c r="A87" s="29">
        <v>45302</v>
      </c>
      <c r="B87" s="30">
        <v>2</v>
      </c>
      <c r="C87" s="30" t="s">
        <v>82</v>
      </c>
      <c r="D87" s="30" t="s">
        <v>71</v>
      </c>
      <c r="E87" s="30" t="s">
        <v>76</v>
      </c>
      <c r="F87" s="30" t="s">
        <v>73</v>
      </c>
      <c r="G87" s="30" t="s">
        <v>96</v>
      </c>
    </row>
    <row r="88" spans="1:7" ht="13.8">
      <c r="A88" s="29">
        <v>45302</v>
      </c>
      <c r="B88" s="30">
        <v>2</v>
      </c>
      <c r="C88" s="30" t="s">
        <v>82</v>
      </c>
      <c r="D88" s="30" t="s">
        <v>71</v>
      </c>
      <c r="E88" s="30" t="s">
        <v>97</v>
      </c>
      <c r="F88" s="30" t="s">
        <v>73</v>
      </c>
      <c r="G88" s="30" t="s">
        <v>98</v>
      </c>
    </row>
    <row r="89" spans="1:7" ht="13.8">
      <c r="A89" s="34">
        <v>45303</v>
      </c>
      <c r="B89" s="39">
        <v>2</v>
      </c>
      <c r="C89" s="39" t="s">
        <v>68</v>
      </c>
      <c r="D89" s="39" t="s">
        <v>84</v>
      </c>
      <c r="E89" s="39" t="s">
        <v>72</v>
      </c>
      <c r="F89" s="39" t="s">
        <v>73</v>
      </c>
      <c r="G89" s="39" t="s">
        <v>130</v>
      </c>
    </row>
    <row r="90" spans="1:7" ht="13.8">
      <c r="A90" s="34">
        <v>45304</v>
      </c>
      <c r="B90" s="39">
        <v>2</v>
      </c>
      <c r="C90" s="39" t="s">
        <v>69</v>
      </c>
      <c r="D90" s="39" t="s">
        <v>84</v>
      </c>
      <c r="E90" s="39" t="s">
        <v>72</v>
      </c>
      <c r="F90" s="39"/>
      <c r="G90" s="39" t="s">
        <v>131</v>
      </c>
    </row>
    <row r="91" spans="1:7" ht="13.8">
      <c r="A91" s="29">
        <v>45305</v>
      </c>
      <c r="B91" s="30">
        <v>3</v>
      </c>
      <c r="C91" s="30" t="s">
        <v>70</v>
      </c>
      <c r="D91" s="30" t="s">
        <v>71</v>
      </c>
      <c r="E91" s="30" t="s">
        <v>72</v>
      </c>
      <c r="F91" s="30" t="s">
        <v>73</v>
      </c>
      <c r="G91" s="30" t="s">
        <v>95</v>
      </c>
    </row>
    <row r="92" spans="1:7" ht="13.8">
      <c r="A92" s="29">
        <v>45305</v>
      </c>
      <c r="B92" s="30">
        <v>3</v>
      </c>
      <c r="C92" s="30" t="s">
        <v>70</v>
      </c>
      <c r="D92" s="30" t="s">
        <v>71</v>
      </c>
      <c r="E92" s="30" t="s">
        <v>74</v>
      </c>
      <c r="F92" s="30" t="s">
        <v>73</v>
      </c>
      <c r="G92" s="30" t="s">
        <v>75</v>
      </c>
    </row>
    <row r="93" spans="1:7" ht="13.8">
      <c r="A93" s="29">
        <v>45305</v>
      </c>
      <c r="B93" s="30">
        <v>3</v>
      </c>
      <c r="C93" s="30" t="s">
        <v>70</v>
      </c>
      <c r="D93" s="30" t="s">
        <v>78</v>
      </c>
      <c r="E93" s="30" t="s">
        <v>74</v>
      </c>
      <c r="F93" s="30" t="s">
        <v>73</v>
      </c>
      <c r="G93" s="30" t="s">
        <v>99</v>
      </c>
    </row>
    <row r="94" spans="1:7" ht="13.8">
      <c r="A94" s="29">
        <v>45305</v>
      </c>
      <c r="B94" s="30">
        <v>3</v>
      </c>
      <c r="C94" s="30" t="s">
        <v>70</v>
      </c>
      <c r="D94" s="30" t="s">
        <v>71</v>
      </c>
      <c r="E94" s="30" t="s">
        <v>76</v>
      </c>
      <c r="F94" s="30" t="s">
        <v>73</v>
      </c>
      <c r="G94" s="30" t="s">
        <v>90</v>
      </c>
    </row>
    <row r="95" spans="1:7" ht="13.8">
      <c r="A95" s="29">
        <v>45305</v>
      </c>
      <c r="B95" s="30">
        <v>3</v>
      </c>
      <c r="C95" s="30" t="s">
        <v>70</v>
      </c>
      <c r="D95" s="30" t="s">
        <v>71</v>
      </c>
      <c r="E95" s="30" t="s">
        <v>77</v>
      </c>
      <c r="F95" s="30" t="s">
        <v>73</v>
      </c>
      <c r="G95" s="30" t="s">
        <v>87</v>
      </c>
    </row>
    <row r="96" spans="1:7" ht="13.8">
      <c r="A96" s="29">
        <v>45305</v>
      </c>
      <c r="B96" s="30">
        <v>3</v>
      </c>
      <c r="C96" s="30" t="s">
        <v>70</v>
      </c>
      <c r="D96" s="30" t="s">
        <v>71</v>
      </c>
      <c r="E96" s="30" t="s">
        <v>76</v>
      </c>
      <c r="F96" s="30" t="s">
        <v>73</v>
      </c>
      <c r="G96" s="30" t="s">
        <v>96</v>
      </c>
    </row>
    <row r="97" spans="1:7" ht="13.8">
      <c r="A97" s="29">
        <v>45305</v>
      </c>
      <c r="B97" s="30">
        <v>3</v>
      </c>
      <c r="C97" s="30" t="s">
        <v>70</v>
      </c>
      <c r="D97" s="30" t="s">
        <v>71</v>
      </c>
      <c r="E97" s="30" t="s">
        <v>97</v>
      </c>
      <c r="F97" s="30" t="s">
        <v>73</v>
      </c>
      <c r="G97" s="30" t="s">
        <v>98</v>
      </c>
    </row>
    <row r="98" spans="1:7" ht="13.8">
      <c r="A98" s="29">
        <v>45305</v>
      </c>
      <c r="B98" s="30">
        <v>3</v>
      </c>
      <c r="C98" s="30" t="s">
        <v>70</v>
      </c>
      <c r="D98" s="30" t="s">
        <v>84</v>
      </c>
      <c r="E98" s="30" t="s">
        <v>76</v>
      </c>
      <c r="F98" s="30" t="s">
        <v>73</v>
      </c>
      <c r="G98" s="30" t="s">
        <v>132</v>
      </c>
    </row>
    <row r="99" spans="1:7" ht="13.8">
      <c r="A99" s="38"/>
      <c r="B99" s="35"/>
      <c r="C99" s="35"/>
      <c r="D99" s="35"/>
      <c r="E99" s="35"/>
      <c r="F99" s="35"/>
      <c r="G99" s="35"/>
    </row>
    <row r="100" spans="1:7" ht="13.8">
      <c r="A100" s="29">
        <v>45306</v>
      </c>
      <c r="B100" s="30">
        <v>3</v>
      </c>
      <c r="C100" s="30" t="s">
        <v>79</v>
      </c>
      <c r="D100" s="30" t="s">
        <v>71</v>
      </c>
      <c r="E100" s="30" t="s">
        <v>72</v>
      </c>
      <c r="F100" s="30" t="s">
        <v>73</v>
      </c>
      <c r="G100" s="30" t="s">
        <v>95</v>
      </c>
    </row>
    <row r="101" spans="1:7" ht="13.8">
      <c r="A101" s="29">
        <v>45306</v>
      </c>
      <c r="B101" s="30">
        <v>3</v>
      </c>
      <c r="C101" s="30" t="s">
        <v>79</v>
      </c>
      <c r="D101" s="30" t="s">
        <v>71</v>
      </c>
      <c r="E101" s="30" t="s">
        <v>74</v>
      </c>
      <c r="F101" s="30" t="s">
        <v>73</v>
      </c>
      <c r="G101" s="30" t="s">
        <v>75</v>
      </c>
    </row>
    <row r="102" spans="1:7" ht="13.8">
      <c r="A102" s="29">
        <v>45306</v>
      </c>
      <c r="B102" s="30">
        <v>3</v>
      </c>
      <c r="C102" s="30" t="s">
        <v>79</v>
      </c>
      <c r="D102" s="30" t="s">
        <v>78</v>
      </c>
      <c r="E102" s="30" t="s">
        <v>74</v>
      </c>
      <c r="F102" s="30" t="s">
        <v>73</v>
      </c>
      <c r="G102" s="30" t="s">
        <v>99</v>
      </c>
    </row>
    <row r="103" spans="1:7" ht="13.8">
      <c r="A103" s="29">
        <v>45306</v>
      </c>
      <c r="B103" s="30">
        <v>3</v>
      </c>
      <c r="C103" s="30" t="s">
        <v>79</v>
      </c>
      <c r="D103" s="30" t="s">
        <v>71</v>
      </c>
      <c r="E103" s="30" t="s">
        <v>76</v>
      </c>
      <c r="F103" s="30" t="s">
        <v>73</v>
      </c>
      <c r="G103" s="30" t="s">
        <v>90</v>
      </c>
    </row>
    <row r="104" spans="1:7" ht="13.8">
      <c r="A104" s="29">
        <v>45306</v>
      </c>
      <c r="B104" s="30">
        <v>3</v>
      </c>
      <c r="C104" s="30" t="s">
        <v>79</v>
      </c>
      <c r="D104" s="30" t="s">
        <v>71</v>
      </c>
      <c r="E104" s="30" t="s">
        <v>77</v>
      </c>
      <c r="F104" s="30" t="s">
        <v>73</v>
      </c>
      <c r="G104" s="30" t="s">
        <v>87</v>
      </c>
    </row>
    <row r="105" spans="1:7" ht="13.8">
      <c r="A105" s="29">
        <v>45306</v>
      </c>
      <c r="B105" s="30">
        <v>3</v>
      </c>
      <c r="C105" s="30" t="s">
        <v>79</v>
      </c>
      <c r="D105" s="30" t="s">
        <v>71</v>
      </c>
      <c r="E105" s="30" t="s">
        <v>76</v>
      </c>
      <c r="F105" s="30" t="s">
        <v>73</v>
      </c>
      <c r="G105" s="30" t="s">
        <v>96</v>
      </c>
    </row>
    <row r="106" spans="1:7" ht="13.8">
      <c r="A106" s="29">
        <v>45306</v>
      </c>
      <c r="B106" s="30">
        <v>3</v>
      </c>
      <c r="C106" s="30" t="s">
        <v>79</v>
      </c>
      <c r="D106" s="30" t="s">
        <v>71</v>
      </c>
      <c r="E106" s="30" t="s">
        <v>97</v>
      </c>
      <c r="F106" s="30" t="s">
        <v>73</v>
      </c>
      <c r="G106" s="30" t="s">
        <v>98</v>
      </c>
    </row>
    <row r="107" spans="1:7" ht="13.8">
      <c r="A107" s="29">
        <v>45306</v>
      </c>
      <c r="B107" s="30">
        <v>3</v>
      </c>
      <c r="C107" s="30" t="s">
        <v>79</v>
      </c>
      <c r="D107" s="30" t="s">
        <v>78</v>
      </c>
      <c r="E107" s="30" t="s">
        <v>76</v>
      </c>
      <c r="F107" s="30" t="s">
        <v>94</v>
      </c>
      <c r="G107" s="30" t="s">
        <v>133</v>
      </c>
    </row>
    <row r="108" spans="1:7" ht="13.8">
      <c r="A108" s="38"/>
      <c r="B108" s="35"/>
      <c r="C108" s="35"/>
      <c r="D108" s="35"/>
      <c r="E108" s="35"/>
      <c r="F108" s="35"/>
      <c r="G108" s="35"/>
    </row>
    <row r="109" spans="1:7" ht="13.8">
      <c r="A109" s="29">
        <v>45307</v>
      </c>
      <c r="B109" s="30">
        <v>3</v>
      </c>
      <c r="C109" s="30" t="s">
        <v>80</v>
      </c>
      <c r="D109" s="30" t="s">
        <v>71</v>
      </c>
      <c r="E109" s="30" t="s">
        <v>72</v>
      </c>
      <c r="F109" s="30" t="s">
        <v>73</v>
      </c>
      <c r="G109" s="30" t="s">
        <v>95</v>
      </c>
    </row>
    <row r="110" spans="1:7" ht="13.8">
      <c r="A110" s="29">
        <v>45307</v>
      </c>
      <c r="B110" s="30">
        <v>3</v>
      </c>
      <c r="C110" s="30" t="s">
        <v>80</v>
      </c>
      <c r="D110" s="30" t="s">
        <v>71</v>
      </c>
      <c r="E110" s="30" t="s">
        <v>74</v>
      </c>
      <c r="F110" s="30" t="s">
        <v>73</v>
      </c>
      <c r="G110" s="30" t="s">
        <v>75</v>
      </c>
    </row>
    <row r="111" spans="1:7" ht="13.8">
      <c r="A111" s="29">
        <v>45307</v>
      </c>
      <c r="B111" s="30">
        <v>3</v>
      </c>
      <c r="C111" s="30" t="s">
        <v>80</v>
      </c>
      <c r="D111" s="30" t="s">
        <v>78</v>
      </c>
      <c r="E111" s="30" t="s">
        <v>74</v>
      </c>
      <c r="F111" s="30" t="s">
        <v>73</v>
      </c>
      <c r="G111" s="30" t="s">
        <v>99</v>
      </c>
    </row>
    <row r="112" spans="1:7" ht="13.8">
      <c r="A112" s="29">
        <v>45307</v>
      </c>
      <c r="B112" s="30">
        <v>3</v>
      </c>
      <c r="C112" s="30" t="s">
        <v>80</v>
      </c>
      <c r="D112" s="30" t="s">
        <v>71</v>
      </c>
      <c r="E112" s="30" t="s">
        <v>76</v>
      </c>
      <c r="F112" s="30" t="s">
        <v>73</v>
      </c>
      <c r="G112" s="30" t="s">
        <v>90</v>
      </c>
    </row>
    <row r="113" spans="1:7" ht="13.8">
      <c r="A113" s="29">
        <v>45307</v>
      </c>
      <c r="B113" s="30">
        <v>3</v>
      </c>
      <c r="C113" s="30" t="s">
        <v>80</v>
      </c>
      <c r="D113" s="30" t="s">
        <v>71</v>
      </c>
      <c r="E113" s="30" t="s">
        <v>77</v>
      </c>
      <c r="F113" s="30" t="s">
        <v>73</v>
      </c>
      <c r="G113" s="30" t="s">
        <v>87</v>
      </c>
    </row>
    <row r="114" spans="1:7" ht="13.8">
      <c r="A114" s="29">
        <v>45307</v>
      </c>
      <c r="B114" s="30">
        <v>3</v>
      </c>
      <c r="C114" s="30" t="s">
        <v>80</v>
      </c>
      <c r="D114" s="30" t="s">
        <v>71</v>
      </c>
      <c r="E114" s="30" t="s">
        <v>76</v>
      </c>
      <c r="F114" s="30" t="s">
        <v>73</v>
      </c>
      <c r="G114" s="30" t="s">
        <v>96</v>
      </c>
    </row>
    <row r="115" spans="1:7" ht="13.8">
      <c r="A115" s="29">
        <v>45307</v>
      </c>
      <c r="B115" s="30">
        <v>3</v>
      </c>
      <c r="C115" s="30" t="s">
        <v>80</v>
      </c>
      <c r="D115" s="30" t="s">
        <v>71</v>
      </c>
      <c r="E115" s="30" t="s">
        <v>97</v>
      </c>
      <c r="F115" s="30" t="s">
        <v>73</v>
      </c>
      <c r="G115" s="30" t="s">
        <v>98</v>
      </c>
    </row>
    <row r="116" spans="1:7" ht="13.8">
      <c r="A116" s="29">
        <v>45307</v>
      </c>
      <c r="B116" s="30">
        <v>3</v>
      </c>
      <c r="C116" s="30" t="s">
        <v>80</v>
      </c>
      <c r="D116" s="30" t="s">
        <v>78</v>
      </c>
      <c r="E116" s="30" t="s">
        <v>76</v>
      </c>
      <c r="F116" s="30" t="s">
        <v>105</v>
      </c>
      <c r="G116" s="30" t="s">
        <v>134</v>
      </c>
    </row>
    <row r="117" spans="1:7" ht="13.8">
      <c r="A117" s="29">
        <v>45307</v>
      </c>
      <c r="B117" s="30">
        <v>3</v>
      </c>
      <c r="C117" s="30" t="s">
        <v>80</v>
      </c>
      <c r="D117" s="30" t="s">
        <v>84</v>
      </c>
      <c r="E117" s="30" t="s">
        <v>76</v>
      </c>
      <c r="F117" s="30" t="s">
        <v>73</v>
      </c>
      <c r="G117" s="30" t="s">
        <v>135</v>
      </c>
    </row>
    <row r="118" spans="1:7" ht="13.8">
      <c r="A118" s="38"/>
      <c r="B118" s="35"/>
      <c r="C118" s="35"/>
      <c r="D118" s="35"/>
      <c r="E118" s="35"/>
      <c r="F118" s="35"/>
      <c r="G118" s="35"/>
    </row>
    <row r="119" spans="1:7" ht="13.8">
      <c r="A119" s="29">
        <v>45308</v>
      </c>
      <c r="B119" s="30">
        <v>3</v>
      </c>
      <c r="C119" s="30" t="s">
        <v>81</v>
      </c>
      <c r="D119" s="30" t="s">
        <v>71</v>
      </c>
      <c r="E119" s="30" t="s">
        <v>72</v>
      </c>
      <c r="F119" s="30" t="s">
        <v>73</v>
      </c>
      <c r="G119" s="30" t="s">
        <v>95</v>
      </c>
    </row>
    <row r="120" spans="1:7" ht="13.8">
      <c r="A120" s="29">
        <v>45308</v>
      </c>
      <c r="B120" s="30">
        <v>3</v>
      </c>
      <c r="C120" s="30" t="s">
        <v>81</v>
      </c>
      <c r="D120" s="30" t="s">
        <v>71</v>
      </c>
      <c r="E120" s="30" t="s">
        <v>74</v>
      </c>
      <c r="F120" s="30" t="s">
        <v>73</v>
      </c>
      <c r="G120" s="30" t="s">
        <v>75</v>
      </c>
    </row>
    <row r="121" spans="1:7" ht="13.8">
      <c r="A121" s="29">
        <v>45308</v>
      </c>
      <c r="B121" s="30">
        <v>3</v>
      </c>
      <c r="C121" s="30" t="s">
        <v>81</v>
      </c>
      <c r="D121" s="30" t="s">
        <v>78</v>
      </c>
      <c r="E121" s="30" t="s">
        <v>74</v>
      </c>
      <c r="F121" s="30" t="s">
        <v>73</v>
      </c>
      <c r="G121" s="30" t="s">
        <v>99</v>
      </c>
    </row>
    <row r="122" spans="1:7" ht="13.8">
      <c r="A122" s="29">
        <v>45308</v>
      </c>
      <c r="B122" s="30">
        <v>3</v>
      </c>
      <c r="C122" s="30" t="s">
        <v>81</v>
      </c>
      <c r="D122" s="30" t="s">
        <v>71</v>
      </c>
      <c r="E122" s="30" t="s">
        <v>76</v>
      </c>
      <c r="F122" s="30" t="s">
        <v>73</v>
      </c>
      <c r="G122" s="30" t="s">
        <v>90</v>
      </c>
    </row>
    <row r="123" spans="1:7" ht="13.8">
      <c r="A123" s="29">
        <v>45308</v>
      </c>
      <c r="B123" s="30">
        <v>3</v>
      </c>
      <c r="C123" s="30" t="s">
        <v>81</v>
      </c>
      <c r="D123" s="30" t="s">
        <v>71</v>
      </c>
      <c r="E123" s="30" t="s">
        <v>77</v>
      </c>
      <c r="F123" s="30" t="s">
        <v>73</v>
      </c>
      <c r="G123" s="30" t="s">
        <v>87</v>
      </c>
    </row>
    <row r="124" spans="1:7" ht="13.8">
      <c r="A124" s="29">
        <v>45308</v>
      </c>
      <c r="B124" s="30">
        <v>3</v>
      </c>
      <c r="C124" s="30" t="s">
        <v>81</v>
      </c>
      <c r="D124" s="30" t="s">
        <v>71</v>
      </c>
      <c r="E124" s="30" t="s">
        <v>76</v>
      </c>
      <c r="F124" s="30" t="s">
        <v>73</v>
      </c>
      <c r="G124" s="30" t="s">
        <v>96</v>
      </c>
    </row>
    <row r="125" spans="1:7" ht="13.8">
      <c r="A125" s="29">
        <v>45308</v>
      </c>
      <c r="B125" s="30">
        <v>3</v>
      </c>
      <c r="C125" s="30" t="s">
        <v>81</v>
      </c>
      <c r="D125" s="30" t="s">
        <v>71</v>
      </c>
      <c r="E125" s="30" t="s">
        <v>97</v>
      </c>
      <c r="F125" s="30" t="s">
        <v>73</v>
      </c>
      <c r="G125" s="30" t="s">
        <v>98</v>
      </c>
    </row>
    <row r="126" spans="1:7" ht="13.8">
      <c r="A126" s="29">
        <v>45308</v>
      </c>
      <c r="B126" s="30">
        <v>3</v>
      </c>
      <c r="C126" s="30" t="s">
        <v>81</v>
      </c>
      <c r="D126" s="30" t="s">
        <v>78</v>
      </c>
      <c r="E126" s="30" t="s">
        <v>76</v>
      </c>
      <c r="F126" s="30"/>
      <c r="G126" s="30" t="s">
        <v>136</v>
      </c>
    </row>
    <row r="127" spans="1:7" ht="13.8">
      <c r="A127" s="29">
        <v>45308</v>
      </c>
      <c r="B127" s="30">
        <v>3</v>
      </c>
      <c r="C127" s="30" t="s">
        <v>81</v>
      </c>
      <c r="D127" s="30" t="s">
        <v>78</v>
      </c>
      <c r="E127" s="30" t="s">
        <v>77</v>
      </c>
      <c r="F127" s="30"/>
      <c r="G127" s="30" t="s">
        <v>137</v>
      </c>
    </row>
    <row r="128" spans="1:7" ht="13.8">
      <c r="A128" s="29">
        <v>45308</v>
      </c>
      <c r="B128" s="30">
        <v>3</v>
      </c>
      <c r="C128" s="30" t="s">
        <v>81</v>
      </c>
      <c r="D128" s="30" t="s">
        <v>78</v>
      </c>
      <c r="E128" s="30" t="s">
        <v>138</v>
      </c>
      <c r="F128" s="30"/>
      <c r="G128" s="30" t="s">
        <v>139</v>
      </c>
    </row>
    <row r="129" spans="1:7" ht="13.8">
      <c r="A129" s="38"/>
      <c r="B129" s="35"/>
      <c r="C129" s="35"/>
      <c r="D129" s="35"/>
      <c r="E129" s="35"/>
      <c r="F129" s="35"/>
      <c r="G129" s="35"/>
    </row>
    <row r="130" spans="1:7" ht="13.8">
      <c r="A130" s="29">
        <v>45309</v>
      </c>
      <c r="B130" s="30"/>
      <c r="C130" s="30" t="s">
        <v>82</v>
      </c>
      <c r="D130" s="30" t="s">
        <v>71</v>
      </c>
      <c r="E130" s="30" t="s">
        <v>72</v>
      </c>
      <c r="F130" s="30" t="s">
        <v>73</v>
      </c>
      <c r="G130" s="30" t="s">
        <v>95</v>
      </c>
    </row>
    <row r="131" spans="1:7" ht="13.8">
      <c r="A131" s="29">
        <v>45309</v>
      </c>
      <c r="B131" s="30"/>
      <c r="C131" s="30" t="s">
        <v>82</v>
      </c>
      <c r="D131" s="30" t="s">
        <v>71</v>
      </c>
      <c r="E131" s="30" t="s">
        <v>74</v>
      </c>
      <c r="F131" s="30" t="s">
        <v>73</v>
      </c>
      <c r="G131" s="30" t="s">
        <v>75</v>
      </c>
    </row>
    <row r="132" spans="1:7" ht="13.8">
      <c r="A132" s="29">
        <v>45309</v>
      </c>
      <c r="B132" s="30"/>
      <c r="C132" s="30" t="s">
        <v>82</v>
      </c>
      <c r="D132" s="30" t="s">
        <v>78</v>
      </c>
      <c r="E132" s="30" t="s">
        <v>74</v>
      </c>
      <c r="F132" s="30" t="s">
        <v>73</v>
      </c>
      <c r="G132" s="30" t="s">
        <v>99</v>
      </c>
    </row>
    <row r="133" spans="1:7" ht="13.8">
      <c r="A133" s="29">
        <v>45309</v>
      </c>
      <c r="B133" s="30"/>
      <c r="C133" s="30" t="s">
        <v>82</v>
      </c>
      <c r="D133" s="30" t="s">
        <v>71</v>
      </c>
      <c r="E133" s="30" t="s">
        <v>76</v>
      </c>
      <c r="F133" s="30" t="s">
        <v>73</v>
      </c>
      <c r="G133" s="30" t="s">
        <v>90</v>
      </c>
    </row>
    <row r="134" spans="1:7" ht="13.8">
      <c r="A134" s="29">
        <v>45309</v>
      </c>
      <c r="B134" s="30"/>
      <c r="C134" s="30" t="s">
        <v>82</v>
      </c>
      <c r="D134" s="30" t="s">
        <v>71</v>
      </c>
      <c r="E134" s="30" t="s">
        <v>77</v>
      </c>
      <c r="F134" s="30" t="s">
        <v>73</v>
      </c>
      <c r="G134" s="30" t="s">
        <v>87</v>
      </c>
    </row>
    <row r="135" spans="1:7" ht="13.8">
      <c r="A135" s="29">
        <v>45309</v>
      </c>
      <c r="B135" s="30"/>
      <c r="C135" s="30" t="s">
        <v>82</v>
      </c>
      <c r="D135" s="30" t="s">
        <v>71</v>
      </c>
      <c r="E135" s="30" t="s">
        <v>76</v>
      </c>
      <c r="F135" s="30" t="s">
        <v>73</v>
      </c>
      <c r="G135" s="30" t="s">
        <v>96</v>
      </c>
    </row>
    <row r="136" spans="1:7" ht="13.8">
      <c r="A136" s="29">
        <v>45309</v>
      </c>
      <c r="B136" s="30"/>
      <c r="C136" s="30" t="s">
        <v>82</v>
      </c>
      <c r="D136" s="30" t="s">
        <v>71</v>
      </c>
      <c r="E136" s="30" t="s">
        <v>97</v>
      </c>
      <c r="F136" s="30" t="s">
        <v>73</v>
      </c>
      <c r="G136" s="30" t="s">
        <v>98</v>
      </c>
    </row>
    <row r="137" spans="1:7" ht="13.8">
      <c r="A137" s="34">
        <v>45310</v>
      </c>
      <c r="B137" s="39"/>
      <c r="C137" s="39" t="s">
        <v>68</v>
      </c>
      <c r="D137" s="39"/>
      <c r="E137" s="39"/>
      <c r="F137" s="39"/>
      <c r="G137" s="39"/>
    </row>
    <row r="138" spans="1:7" ht="13.8">
      <c r="A138" s="34">
        <v>45311</v>
      </c>
      <c r="B138" s="39"/>
      <c r="C138" s="39" t="s">
        <v>69</v>
      </c>
      <c r="D138" s="39"/>
      <c r="E138" s="39"/>
      <c r="F138" s="39"/>
      <c r="G138" s="39"/>
    </row>
    <row r="139" spans="1:7" ht="13.8">
      <c r="A139" s="29">
        <v>45312</v>
      </c>
      <c r="B139" s="30">
        <v>4</v>
      </c>
      <c r="C139" s="30" t="s">
        <v>70</v>
      </c>
      <c r="D139" s="30" t="s">
        <v>71</v>
      </c>
      <c r="E139" s="30" t="s">
        <v>72</v>
      </c>
      <c r="F139" s="30" t="s">
        <v>73</v>
      </c>
      <c r="G139" s="30" t="s">
        <v>95</v>
      </c>
    </row>
    <row r="140" spans="1:7" ht="13.8">
      <c r="A140" s="29">
        <v>45312</v>
      </c>
      <c r="B140" s="30"/>
      <c r="C140" s="30" t="s">
        <v>70</v>
      </c>
      <c r="D140" s="30" t="s">
        <v>71</v>
      </c>
      <c r="E140" s="30" t="s">
        <v>74</v>
      </c>
      <c r="F140" s="30" t="s">
        <v>73</v>
      </c>
      <c r="G140" s="30" t="s">
        <v>75</v>
      </c>
    </row>
    <row r="141" spans="1:7" ht="13.8">
      <c r="A141" s="29">
        <v>45312</v>
      </c>
      <c r="B141" s="30"/>
      <c r="C141" s="30" t="s">
        <v>70</v>
      </c>
      <c r="D141" s="30" t="s">
        <v>78</v>
      </c>
      <c r="E141" s="30" t="s">
        <v>74</v>
      </c>
      <c r="F141" s="30" t="s">
        <v>73</v>
      </c>
      <c r="G141" s="30" t="s">
        <v>99</v>
      </c>
    </row>
    <row r="142" spans="1:7" ht="13.8">
      <c r="A142" s="29">
        <v>45312</v>
      </c>
      <c r="B142" s="30"/>
      <c r="C142" s="30" t="s">
        <v>70</v>
      </c>
      <c r="D142" s="30" t="s">
        <v>71</v>
      </c>
      <c r="E142" s="30" t="s">
        <v>76</v>
      </c>
      <c r="F142" s="30" t="s">
        <v>73</v>
      </c>
      <c r="G142" s="30" t="s">
        <v>90</v>
      </c>
    </row>
    <row r="143" spans="1:7" ht="13.8">
      <c r="A143" s="29">
        <v>45312</v>
      </c>
      <c r="B143" s="30"/>
      <c r="C143" s="30" t="s">
        <v>70</v>
      </c>
      <c r="D143" s="30" t="s">
        <v>71</v>
      </c>
      <c r="E143" s="30" t="s">
        <v>77</v>
      </c>
      <c r="F143" s="30" t="s">
        <v>73</v>
      </c>
      <c r="G143" s="30" t="s">
        <v>87</v>
      </c>
    </row>
    <row r="144" spans="1:7" ht="13.8">
      <c r="A144" s="29">
        <v>45312</v>
      </c>
      <c r="B144" s="30"/>
      <c r="C144" s="30" t="s">
        <v>70</v>
      </c>
      <c r="D144" s="30" t="s">
        <v>71</v>
      </c>
      <c r="E144" s="30" t="s">
        <v>76</v>
      </c>
      <c r="F144" s="30" t="s">
        <v>73</v>
      </c>
      <c r="G144" s="30" t="s">
        <v>96</v>
      </c>
    </row>
    <row r="145" spans="1:7" ht="13.8">
      <c r="A145" s="29">
        <v>45312</v>
      </c>
      <c r="B145" s="30"/>
      <c r="C145" s="30" t="s">
        <v>70</v>
      </c>
      <c r="D145" s="30" t="s">
        <v>71</v>
      </c>
      <c r="E145" s="30" t="s">
        <v>97</v>
      </c>
      <c r="F145" s="30" t="s">
        <v>73</v>
      </c>
      <c r="G145" s="30" t="s">
        <v>98</v>
      </c>
    </row>
    <row r="146" spans="1:7" ht="13.8">
      <c r="A146" s="29">
        <v>45312</v>
      </c>
      <c r="B146" s="30"/>
      <c r="C146" s="30" t="s">
        <v>70</v>
      </c>
      <c r="D146" s="30" t="s">
        <v>102</v>
      </c>
      <c r="E146" s="30" t="s">
        <v>76</v>
      </c>
      <c r="F146" s="30" t="s">
        <v>103</v>
      </c>
      <c r="G146" s="30" t="s">
        <v>101</v>
      </c>
    </row>
    <row r="147" spans="1:7" ht="13.8">
      <c r="A147" s="34"/>
      <c r="B147" s="35"/>
      <c r="C147" s="35"/>
      <c r="D147" s="35"/>
      <c r="E147" s="35"/>
      <c r="F147" s="35"/>
      <c r="G147" s="35"/>
    </row>
    <row r="148" spans="1:7" ht="13.8">
      <c r="A148" s="29">
        <v>45313</v>
      </c>
      <c r="B148" s="30">
        <v>4</v>
      </c>
      <c r="C148" s="30" t="s">
        <v>79</v>
      </c>
      <c r="D148" s="30" t="s">
        <v>71</v>
      </c>
      <c r="E148" s="30" t="s">
        <v>72</v>
      </c>
      <c r="F148" s="30" t="s">
        <v>73</v>
      </c>
      <c r="G148" s="30" t="s">
        <v>95</v>
      </c>
    </row>
    <row r="149" spans="1:7" ht="13.8">
      <c r="A149" s="29">
        <v>45313</v>
      </c>
      <c r="B149" s="30"/>
      <c r="C149" s="30" t="s">
        <v>79</v>
      </c>
      <c r="D149" s="30" t="s">
        <v>71</v>
      </c>
      <c r="E149" s="30" t="s">
        <v>74</v>
      </c>
      <c r="F149" s="30" t="s">
        <v>73</v>
      </c>
      <c r="G149" s="30" t="s">
        <v>75</v>
      </c>
    </row>
    <row r="150" spans="1:7" ht="13.8">
      <c r="A150" s="29">
        <v>45313</v>
      </c>
      <c r="B150" s="30"/>
      <c r="C150" s="30" t="s">
        <v>79</v>
      </c>
      <c r="D150" s="30" t="s">
        <v>78</v>
      </c>
      <c r="E150" s="30" t="s">
        <v>74</v>
      </c>
      <c r="F150" s="30" t="s">
        <v>73</v>
      </c>
      <c r="G150" s="30" t="s">
        <v>99</v>
      </c>
    </row>
    <row r="151" spans="1:7" ht="13.8">
      <c r="A151" s="29">
        <v>45313</v>
      </c>
      <c r="B151" s="30"/>
      <c r="C151" s="30" t="s">
        <v>79</v>
      </c>
      <c r="D151" s="30" t="s">
        <v>71</v>
      </c>
      <c r="E151" s="30" t="s">
        <v>76</v>
      </c>
      <c r="F151" s="30" t="s">
        <v>73</v>
      </c>
      <c r="G151" s="30" t="s">
        <v>90</v>
      </c>
    </row>
    <row r="152" spans="1:7" ht="13.8">
      <c r="A152" s="29">
        <v>45313</v>
      </c>
      <c r="B152" s="30"/>
      <c r="C152" s="30" t="s">
        <v>79</v>
      </c>
      <c r="D152" s="30" t="s">
        <v>71</v>
      </c>
      <c r="E152" s="30" t="s">
        <v>77</v>
      </c>
      <c r="F152" s="30" t="s">
        <v>73</v>
      </c>
      <c r="G152" s="30" t="s">
        <v>87</v>
      </c>
    </row>
    <row r="153" spans="1:7" ht="13.8">
      <c r="A153" s="29">
        <v>45313</v>
      </c>
      <c r="B153" s="30"/>
      <c r="C153" s="30" t="s">
        <v>79</v>
      </c>
      <c r="D153" s="30" t="s">
        <v>71</v>
      </c>
      <c r="E153" s="30" t="s">
        <v>76</v>
      </c>
      <c r="F153" s="30" t="s">
        <v>73</v>
      </c>
      <c r="G153" s="30" t="s">
        <v>96</v>
      </c>
    </row>
    <row r="154" spans="1:7" ht="13.8">
      <c r="A154" s="29">
        <v>45313</v>
      </c>
      <c r="B154" s="30"/>
      <c r="C154" s="30" t="s">
        <v>79</v>
      </c>
      <c r="D154" s="30" t="s">
        <v>71</v>
      </c>
      <c r="E154" s="30" t="s">
        <v>97</v>
      </c>
      <c r="F154" s="30" t="s">
        <v>73</v>
      </c>
      <c r="G154" s="30" t="s">
        <v>98</v>
      </c>
    </row>
    <row r="155" spans="1:7" ht="13.8">
      <c r="A155" s="29">
        <v>45313</v>
      </c>
      <c r="B155" s="30"/>
      <c r="C155" s="30" t="s">
        <v>79</v>
      </c>
      <c r="D155" s="30" t="s">
        <v>71</v>
      </c>
      <c r="E155" s="30" t="s">
        <v>72</v>
      </c>
      <c r="F155" s="30" t="s">
        <v>140</v>
      </c>
      <c r="G155" s="30" t="s">
        <v>106</v>
      </c>
    </row>
    <row r="156" spans="1:7" ht="13.8">
      <c r="A156" s="29">
        <v>45313</v>
      </c>
      <c r="B156" s="30"/>
      <c r="C156" s="30" t="s">
        <v>79</v>
      </c>
      <c r="D156" s="30" t="s">
        <v>71</v>
      </c>
      <c r="E156" s="30" t="s">
        <v>72</v>
      </c>
      <c r="F156" s="30" t="s">
        <v>140</v>
      </c>
      <c r="G156" s="30" t="s">
        <v>141</v>
      </c>
    </row>
    <row r="157" spans="1:7" ht="13.8">
      <c r="A157" s="29">
        <v>45313</v>
      </c>
      <c r="B157" s="30"/>
      <c r="C157" s="30" t="s">
        <v>79</v>
      </c>
      <c r="D157" s="30" t="s">
        <v>102</v>
      </c>
      <c r="E157" s="30" t="s">
        <v>72</v>
      </c>
      <c r="F157" s="30" t="s">
        <v>86</v>
      </c>
      <c r="G157" s="30" t="s">
        <v>142</v>
      </c>
    </row>
    <row r="158" spans="1:7" ht="13.8">
      <c r="A158" s="29">
        <v>45313</v>
      </c>
      <c r="B158" s="30"/>
      <c r="C158" s="30" t="s">
        <v>79</v>
      </c>
      <c r="D158" s="30" t="s">
        <v>102</v>
      </c>
      <c r="E158" s="30" t="s">
        <v>76</v>
      </c>
      <c r="F158" s="30" t="s">
        <v>143</v>
      </c>
      <c r="G158" s="30" t="s">
        <v>144</v>
      </c>
    </row>
    <row r="159" spans="1:7" ht="13.8">
      <c r="A159" s="38"/>
      <c r="B159" s="35"/>
      <c r="C159" s="35"/>
      <c r="D159" s="35"/>
      <c r="E159" s="35"/>
      <c r="F159" s="35"/>
      <c r="G159" s="35"/>
    </row>
    <row r="160" spans="1:7" ht="13.8">
      <c r="A160" s="41">
        <v>45314</v>
      </c>
      <c r="B160" s="42">
        <v>4</v>
      </c>
      <c r="C160" s="43" t="s">
        <v>80</v>
      </c>
      <c r="D160" s="30" t="s">
        <v>71</v>
      </c>
      <c r="E160" s="30" t="s">
        <v>72</v>
      </c>
      <c r="F160" s="30" t="s">
        <v>73</v>
      </c>
      <c r="G160" s="30" t="s">
        <v>95</v>
      </c>
    </row>
    <row r="161" spans="1:7" ht="13.8">
      <c r="A161" s="41">
        <v>45314</v>
      </c>
      <c r="B161" s="42">
        <v>4</v>
      </c>
      <c r="C161" s="43" t="s">
        <v>80</v>
      </c>
      <c r="D161" s="30" t="s">
        <v>71</v>
      </c>
      <c r="E161" s="30" t="s">
        <v>74</v>
      </c>
      <c r="F161" s="30" t="s">
        <v>73</v>
      </c>
      <c r="G161" s="30" t="s">
        <v>75</v>
      </c>
    </row>
    <row r="162" spans="1:7" ht="13.8">
      <c r="A162" s="41">
        <v>45314</v>
      </c>
      <c r="B162" s="42">
        <v>4</v>
      </c>
      <c r="C162" s="43" t="s">
        <v>80</v>
      </c>
      <c r="D162" s="30" t="s">
        <v>78</v>
      </c>
      <c r="E162" s="30" t="s">
        <v>74</v>
      </c>
      <c r="F162" s="30" t="s">
        <v>73</v>
      </c>
      <c r="G162" s="30" t="s">
        <v>99</v>
      </c>
    </row>
    <row r="163" spans="1:7" ht="13.8">
      <c r="A163" s="41">
        <v>45314</v>
      </c>
      <c r="B163" s="42">
        <v>4</v>
      </c>
      <c r="C163" s="43" t="s">
        <v>80</v>
      </c>
      <c r="D163" s="30" t="s">
        <v>71</v>
      </c>
      <c r="E163" s="30" t="s">
        <v>76</v>
      </c>
      <c r="F163" s="30" t="s">
        <v>73</v>
      </c>
      <c r="G163" s="30" t="s">
        <v>90</v>
      </c>
    </row>
    <row r="164" spans="1:7" ht="13.8">
      <c r="A164" s="41">
        <v>45314</v>
      </c>
      <c r="B164" s="42">
        <v>4</v>
      </c>
      <c r="C164" s="43" t="s">
        <v>80</v>
      </c>
      <c r="D164" s="30" t="s">
        <v>71</v>
      </c>
      <c r="E164" s="30" t="s">
        <v>77</v>
      </c>
      <c r="F164" s="30" t="s">
        <v>73</v>
      </c>
      <c r="G164" s="30" t="s">
        <v>87</v>
      </c>
    </row>
    <row r="165" spans="1:7" ht="13.8">
      <c r="A165" s="41">
        <v>45314</v>
      </c>
      <c r="B165" s="42">
        <v>4</v>
      </c>
      <c r="C165" s="43" t="s">
        <v>80</v>
      </c>
      <c r="D165" s="30" t="s">
        <v>71</v>
      </c>
      <c r="E165" s="30" t="s">
        <v>76</v>
      </c>
      <c r="F165" s="30" t="s">
        <v>73</v>
      </c>
      <c r="G165" s="30" t="s">
        <v>96</v>
      </c>
    </row>
    <row r="166" spans="1:7" ht="13.8">
      <c r="A166" s="41">
        <v>45314</v>
      </c>
      <c r="B166" s="42">
        <v>4</v>
      </c>
      <c r="C166" s="43" t="s">
        <v>80</v>
      </c>
      <c r="D166" s="30" t="s">
        <v>71</v>
      </c>
      <c r="E166" s="30" t="s">
        <v>97</v>
      </c>
      <c r="F166" s="30" t="s">
        <v>73</v>
      </c>
      <c r="G166" s="30" t="s">
        <v>98</v>
      </c>
    </row>
    <row r="167" spans="1:7" ht="13.8">
      <c r="A167" s="41">
        <v>45314</v>
      </c>
      <c r="B167" s="42">
        <v>4</v>
      </c>
      <c r="C167" s="43" t="s">
        <v>80</v>
      </c>
      <c r="D167" s="30" t="s">
        <v>102</v>
      </c>
      <c r="E167" s="30" t="s">
        <v>76</v>
      </c>
      <c r="F167" s="30" t="s">
        <v>145</v>
      </c>
      <c r="G167" s="30" t="s">
        <v>146</v>
      </c>
    </row>
    <row r="168" spans="1:7" ht="13.8">
      <c r="A168" s="41">
        <v>45314</v>
      </c>
      <c r="B168" s="42">
        <v>4</v>
      </c>
      <c r="C168" s="43" t="s">
        <v>80</v>
      </c>
      <c r="D168" s="30" t="s">
        <v>71</v>
      </c>
      <c r="E168" s="30" t="s">
        <v>72</v>
      </c>
      <c r="F168" s="30" t="s">
        <v>88</v>
      </c>
      <c r="G168" s="30" t="s">
        <v>147</v>
      </c>
    </row>
    <row r="169" spans="1:7" ht="13.8">
      <c r="A169" s="38"/>
      <c r="B169" s="35"/>
      <c r="C169" s="35"/>
      <c r="D169" s="35"/>
      <c r="E169" s="35"/>
      <c r="F169" s="35"/>
      <c r="G169" s="35"/>
    </row>
    <row r="170" spans="1:7" ht="13.8">
      <c r="A170" s="29">
        <v>45315</v>
      </c>
      <c r="B170" s="42">
        <v>4</v>
      </c>
      <c r="C170" s="30" t="s">
        <v>81</v>
      </c>
      <c r="D170" s="30" t="s">
        <v>71</v>
      </c>
      <c r="E170" s="30" t="s">
        <v>72</v>
      </c>
      <c r="F170" s="30" t="s">
        <v>73</v>
      </c>
      <c r="G170" s="30" t="s">
        <v>95</v>
      </c>
    </row>
    <row r="171" spans="1:7" ht="13.8">
      <c r="A171" s="29">
        <v>45315</v>
      </c>
      <c r="B171" s="42">
        <v>4</v>
      </c>
      <c r="C171" s="30" t="s">
        <v>81</v>
      </c>
      <c r="D171" s="30" t="s">
        <v>71</v>
      </c>
      <c r="E171" s="30" t="s">
        <v>74</v>
      </c>
      <c r="F171" s="30" t="s">
        <v>73</v>
      </c>
      <c r="G171" s="30" t="s">
        <v>75</v>
      </c>
    </row>
    <row r="172" spans="1:7" ht="13.8">
      <c r="A172" s="29">
        <v>45315</v>
      </c>
      <c r="B172" s="42">
        <v>4</v>
      </c>
      <c r="C172" s="30" t="s">
        <v>81</v>
      </c>
      <c r="D172" s="30" t="s">
        <v>78</v>
      </c>
      <c r="E172" s="30" t="s">
        <v>74</v>
      </c>
      <c r="F172" s="30" t="s">
        <v>73</v>
      </c>
      <c r="G172" s="30" t="s">
        <v>99</v>
      </c>
    </row>
    <row r="173" spans="1:7" ht="13.8">
      <c r="A173" s="29">
        <v>45315</v>
      </c>
      <c r="B173" s="42">
        <v>4</v>
      </c>
      <c r="C173" s="30" t="s">
        <v>81</v>
      </c>
      <c r="D173" s="30" t="s">
        <v>71</v>
      </c>
      <c r="E173" s="30" t="s">
        <v>76</v>
      </c>
      <c r="F173" s="30" t="s">
        <v>73</v>
      </c>
      <c r="G173" s="30" t="s">
        <v>90</v>
      </c>
    </row>
    <row r="174" spans="1:7" ht="13.8">
      <c r="A174" s="29">
        <v>45315</v>
      </c>
      <c r="B174" s="42">
        <v>4</v>
      </c>
      <c r="C174" s="30" t="s">
        <v>81</v>
      </c>
      <c r="D174" s="30" t="s">
        <v>71</v>
      </c>
      <c r="E174" s="30" t="s">
        <v>77</v>
      </c>
      <c r="F174" s="30" t="s">
        <v>73</v>
      </c>
      <c r="G174" s="30" t="s">
        <v>87</v>
      </c>
    </row>
    <row r="175" spans="1:7" ht="13.8">
      <c r="A175" s="29">
        <v>45315</v>
      </c>
      <c r="B175" s="42">
        <v>4</v>
      </c>
      <c r="C175" s="30" t="s">
        <v>81</v>
      </c>
      <c r="D175" s="30" t="s">
        <v>71</v>
      </c>
      <c r="E175" s="30" t="s">
        <v>76</v>
      </c>
      <c r="F175" s="30" t="s">
        <v>73</v>
      </c>
      <c r="G175" s="30" t="s">
        <v>96</v>
      </c>
    </row>
    <row r="176" spans="1:7" ht="13.8">
      <c r="A176" s="29">
        <v>45315</v>
      </c>
      <c r="B176" s="42">
        <v>4</v>
      </c>
      <c r="C176" s="30" t="s">
        <v>81</v>
      </c>
      <c r="D176" s="30" t="s">
        <v>71</v>
      </c>
      <c r="E176" s="30" t="s">
        <v>97</v>
      </c>
      <c r="F176" s="30" t="s">
        <v>73</v>
      </c>
      <c r="G176" s="30" t="s">
        <v>98</v>
      </c>
    </row>
    <row r="177" spans="1:7" ht="13.8">
      <c r="A177" s="29">
        <v>45315</v>
      </c>
      <c r="B177" s="44">
        <v>4</v>
      </c>
      <c r="C177" s="30" t="s">
        <v>81</v>
      </c>
      <c r="D177" s="30" t="s">
        <v>78</v>
      </c>
      <c r="E177" s="30" t="s">
        <v>76</v>
      </c>
      <c r="F177" s="30" t="s">
        <v>140</v>
      </c>
      <c r="G177" s="30" t="s">
        <v>148</v>
      </c>
    </row>
    <row r="178" spans="1:7" ht="13.8">
      <c r="A178" s="29">
        <v>45315</v>
      </c>
      <c r="B178" s="44">
        <v>4</v>
      </c>
      <c r="C178" s="30" t="s">
        <v>81</v>
      </c>
      <c r="D178" s="30" t="s">
        <v>78</v>
      </c>
      <c r="E178" s="30"/>
      <c r="F178" s="30"/>
      <c r="G178" s="30"/>
    </row>
    <row r="179" spans="1:7" ht="13.8">
      <c r="A179" s="38"/>
      <c r="B179" s="35"/>
      <c r="C179" s="35"/>
      <c r="D179" s="35"/>
      <c r="E179" s="35"/>
      <c r="F179" s="35"/>
      <c r="G179" s="35"/>
    </row>
    <row r="180" spans="1:7" ht="13.8">
      <c r="A180" s="29">
        <v>45316</v>
      </c>
      <c r="B180" s="30">
        <v>4</v>
      </c>
      <c r="C180" s="30" t="s">
        <v>82</v>
      </c>
      <c r="D180" s="30" t="s">
        <v>71</v>
      </c>
      <c r="E180" s="30" t="s">
        <v>72</v>
      </c>
      <c r="F180" s="30" t="s">
        <v>73</v>
      </c>
      <c r="G180" s="30" t="s">
        <v>95</v>
      </c>
    </row>
    <row r="181" spans="1:7" ht="13.8">
      <c r="A181" s="29">
        <v>45316</v>
      </c>
      <c r="B181" s="30">
        <v>4</v>
      </c>
      <c r="C181" s="30" t="s">
        <v>82</v>
      </c>
      <c r="D181" s="30" t="s">
        <v>71</v>
      </c>
      <c r="E181" s="30" t="s">
        <v>74</v>
      </c>
      <c r="F181" s="30" t="s">
        <v>73</v>
      </c>
      <c r="G181" s="30" t="s">
        <v>75</v>
      </c>
    </row>
    <row r="182" spans="1:7" ht="13.8">
      <c r="A182" s="29">
        <v>45316</v>
      </c>
      <c r="B182" s="30">
        <v>4</v>
      </c>
      <c r="C182" s="30" t="s">
        <v>82</v>
      </c>
      <c r="D182" s="30" t="s">
        <v>78</v>
      </c>
      <c r="E182" s="30" t="s">
        <v>74</v>
      </c>
      <c r="F182" s="30" t="s">
        <v>73</v>
      </c>
      <c r="G182" s="30" t="s">
        <v>99</v>
      </c>
    </row>
    <row r="183" spans="1:7" ht="13.8">
      <c r="A183" s="29">
        <v>45316</v>
      </c>
      <c r="B183" s="30">
        <v>4</v>
      </c>
      <c r="C183" s="30" t="s">
        <v>82</v>
      </c>
      <c r="D183" s="30" t="s">
        <v>71</v>
      </c>
      <c r="E183" s="30" t="s">
        <v>76</v>
      </c>
      <c r="F183" s="30" t="s">
        <v>73</v>
      </c>
      <c r="G183" s="30" t="s">
        <v>90</v>
      </c>
    </row>
    <row r="184" spans="1:7" ht="13.8">
      <c r="A184" s="29">
        <v>45316</v>
      </c>
      <c r="B184" s="30">
        <v>4</v>
      </c>
      <c r="C184" s="30" t="s">
        <v>82</v>
      </c>
      <c r="D184" s="30" t="s">
        <v>71</v>
      </c>
      <c r="E184" s="30" t="s">
        <v>77</v>
      </c>
      <c r="F184" s="30" t="s">
        <v>73</v>
      </c>
      <c r="G184" s="30" t="s">
        <v>87</v>
      </c>
    </row>
    <row r="185" spans="1:7" ht="13.8">
      <c r="A185" s="29">
        <v>45316</v>
      </c>
      <c r="B185" s="30">
        <v>4</v>
      </c>
      <c r="C185" s="30" t="s">
        <v>82</v>
      </c>
      <c r="D185" s="30" t="s">
        <v>71</v>
      </c>
      <c r="E185" s="30" t="s">
        <v>76</v>
      </c>
      <c r="F185" s="30" t="s">
        <v>73</v>
      </c>
      <c r="G185" s="30" t="s">
        <v>96</v>
      </c>
    </row>
    <row r="186" spans="1:7" ht="13.8">
      <c r="A186" s="29">
        <v>45316</v>
      </c>
      <c r="B186" s="30">
        <v>4</v>
      </c>
      <c r="C186" s="30" t="s">
        <v>82</v>
      </c>
      <c r="D186" s="30" t="s">
        <v>71</v>
      </c>
      <c r="E186" s="30" t="s">
        <v>97</v>
      </c>
      <c r="F186" s="30" t="s">
        <v>73</v>
      </c>
      <c r="G186" s="30" t="s">
        <v>98</v>
      </c>
    </row>
    <row r="187" spans="1:7" ht="13.8">
      <c r="A187" s="29">
        <v>45316</v>
      </c>
      <c r="B187" s="30">
        <v>4</v>
      </c>
      <c r="C187" s="30" t="s">
        <v>82</v>
      </c>
      <c r="D187" s="30" t="s">
        <v>78</v>
      </c>
      <c r="E187" s="30" t="s">
        <v>76</v>
      </c>
      <c r="F187" s="30" t="s">
        <v>73</v>
      </c>
      <c r="G187" s="30" t="s">
        <v>149</v>
      </c>
    </row>
    <row r="188" spans="1:7" ht="13.8">
      <c r="A188" s="29">
        <v>45316</v>
      </c>
      <c r="B188" s="30">
        <v>4</v>
      </c>
      <c r="C188" s="30" t="s">
        <v>82</v>
      </c>
      <c r="D188" s="30" t="s">
        <v>84</v>
      </c>
      <c r="E188" s="30" t="s">
        <v>150</v>
      </c>
      <c r="F188" s="30" t="s">
        <v>104</v>
      </c>
      <c r="G188" s="30" t="s">
        <v>151</v>
      </c>
    </row>
    <row r="189" spans="1:7" ht="13.8">
      <c r="A189" s="29">
        <v>45316</v>
      </c>
      <c r="B189" s="30">
        <v>4</v>
      </c>
      <c r="C189" s="30" t="s">
        <v>82</v>
      </c>
      <c r="D189" s="30" t="s">
        <v>78</v>
      </c>
      <c r="E189" s="30" t="s">
        <v>76</v>
      </c>
      <c r="F189" s="30" t="s">
        <v>145</v>
      </c>
      <c r="G189" s="30" t="s">
        <v>152</v>
      </c>
    </row>
    <row r="190" spans="1:7" ht="13.8">
      <c r="A190" s="34">
        <v>45317</v>
      </c>
      <c r="B190" s="39">
        <v>4</v>
      </c>
      <c r="C190" s="39" t="s">
        <v>153</v>
      </c>
      <c r="D190" s="39"/>
      <c r="E190" s="39"/>
      <c r="F190" s="39"/>
      <c r="G190" s="39"/>
    </row>
    <row r="191" spans="1:7" ht="13.8">
      <c r="A191" s="34">
        <v>45318</v>
      </c>
      <c r="B191" s="45">
        <v>4</v>
      </c>
      <c r="C191" s="45" t="s">
        <v>69</v>
      </c>
      <c r="D191" s="35"/>
      <c r="E191" s="35"/>
      <c r="F191" s="35"/>
      <c r="G191" s="35"/>
    </row>
    <row r="192" spans="1:7" ht="13.8">
      <c r="A192" s="29">
        <v>45319</v>
      </c>
      <c r="B192" s="30">
        <v>5</v>
      </c>
      <c r="C192" s="30" t="s">
        <v>70</v>
      </c>
      <c r="D192" s="30" t="s">
        <v>71</v>
      </c>
      <c r="E192" s="30" t="s">
        <v>72</v>
      </c>
      <c r="F192" s="30" t="s">
        <v>73</v>
      </c>
      <c r="G192" s="30" t="s">
        <v>95</v>
      </c>
    </row>
    <row r="193" spans="1:7" ht="13.8">
      <c r="A193" s="29">
        <v>45319</v>
      </c>
      <c r="B193" s="30">
        <v>5</v>
      </c>
      <c r="C193" s="30" t="s">
        <v>70</v>
      </c>
      <c r="D193" s="30" t="s">
        <v>71</v>
      </c>
      <c r="E193" s="30" t="s">
        <v>74</v>
      </c>
      <c r="F193" s="30" t="s">
        <v>73</v>
      </c>
      <c r="G193" s="30" t="s">
        <v>75</v>
      </c>
    </row>
    <row r="194" spans="1:7" ht="13.8">
      <c r="A194" s="29">
        <v>45319</v>
      </c>
      <c r="B194" s="30">
        <v>5</v>
      </c>
      <c r="C194" s="30" t="s">
        <v>70</v>
      </c>
      <c r="D194" s="30" t="s">
        <v>78</v>
      </c>
      <c r="E194" s="30" t="s">
        <v>74</v>
      </c>
      <c r="F194" s="30" t="s">
        <v>73</v>
      </c>
      <c r="G194" s="30" t="s">
        <v>99</v>
      </c>
    </row>
    <row r="195" spans="1:7" ht="13.8">
      <c r="A195" s="29">
        <v>45319</v>
      </c>
      <c r="B195" s="30">
        <v>5</v>
      </c>
      <c r="C195" s="30" t="s">
        <v>70</v>
      </c>
      <c r="D195" s="30" t="s">
        <v>71</v>
      </c>
      <c r="E195" s="30" t="s">
        <v>76</v>
      </c>
      <c r="F195" s="30" t="s">
        <v>73</v>
      </c>
      <c r="G195" s="30" t="s">
        <v>90</v>
      </c>
    </row>
    <row r="196" spans="1:7" ht="13.8">
      <c r="A196" s="29">
        <v>45319</v>
      </c>
      <c r="B196" s="30">
        <v>5</v>
      </c>
      <c r="C196" s="30" t="s">
        <v>70</v>
      </c>
      <c r="D196" s="30" t="s">
        <v>71</v>
      </c>
      <c r="E196" s="30" t="s">
        <v>77</v>
      </c>
      <c r="F196" s="30" t="s">
        <v>73</v>
      </c>
      <c r="G196" s="30" t="s">
        <v>87</v>
      </c>
    </row>
    <row r="197" spans="1:7" ht="13.8">
      <c r="A197" s="29">
        <v>45319</v>
      </c>
      <c r="B197" s="30">
        <v>5</v>
      </c>
      <c r="C197" s="30" t="s">
        <v>70</v>
      </c>
      <c r="D197" s="30" t="s">
        <v>71</v>
      </c>
      <c r="E197" s="30" t="s">
        <v>76</v>
      </c>
      <c r="F197" s="30" t="s">
        <v>73</v>
      </c>
      <c r="G197" s="30" t="s">
        <v>96</v>
      </c>
    </row>
    <row r="198" spans="1:7" ht="13.8">
      <c r="A198" s="29">
        <v>45319</v>
      </c>
      <c r="B198" s="30">
        <v>5</v>
      </c>
      <c r="C198" s="30" t="s">
        <v>70</v>
      </c>
      <c r="D198" s="30" t="s">
        <v>71</v>
      </c>
      <c r="E198" s="30" t="s">
        <v>97</v>
      </c>
      <c r="F198" s="30" t="s">
        <v>73</v>
      </c>
      <c r="G198" s="30" t="s">
        <v>98</v>
      </c>
    </row>
    <row r="199" spans="1:7" ht="13.8">
      <c r="A199" s="29">
        <v>45319</v>
      </c>
      <c r="B199" s="30">
        <v>5</v>
      </c>
      <c r="C199" s="30" t="s">
        <v>70</v>
      </c>
      <c r="D199" s="30" t="s">
        <v>84</v>
      </c>
      <c r="E199" s="30" t="s">
        <v>77</v>
      </c>
      <c r="F199" s="30" t="s">
        <v>140</v>
      </c>
      <c r="G199" s="30" t="s">
        <v>154</v>
      </c>
    </row>
    <row r="200" spans="1:7" ht="13.8">
      <c r="A200" s="29">
        <v>45319</v>
      </c>
      <c r="B200" s="30">
        <v>5</v>
      </c>
      <c r="C200" s="30" t="s">
        <v>70</v>
      </c>
      <c r="D200" s="30" t="s">
        <v>84</v>
      </c>
      <c r="E200" s="30" t="s">
        <v>155</v>
      </c>
      <c r="F200" s="30" t="s">
        <v>140</v>
      </c>
      <c r="G200" s="30" t="s">
        <v>156</v>
      </c>
    </row>
    <row r="201" spans="1:7" ht="13.8">
      <c r="A201" s="29">
        <v>45319</v>
      </c>
      <c r="B201" s="30">
        <v>5</v>
      </c>
      <c r="C201" s="30" t="s">
        <v>70</v>
      </c>
      <c r="D201" s="30" t="s">
        <v>100</v>
      </c>
      <c r="E201" s="30" t="s">
        <v>100</v>
      </c>
      <c r="F201" s="30" t="s">
        <v>140</v>
      </c>
      <c r="G201" s="30" t="s">
        <v>157</v>
      </c>
    </row>
    <row r="202" spans="1:7" ht="13.8">
      <c r="A202" s="29">
        <v>45319</v>
      </c>
      <c r="B202" s="30">
        <v>5</v>
      </c>
      <c r="C202" s="30" t="s">
        <v>70</v>
      </c>
      <c r="D202" s="30" t="s">
        <v>84</v>
      </c>
      <c r="E202" s="30" t="s">
        <v>76</v>
      </c>
      <c r="F202" s="30" t="s">
        <v>140</v>
      </c>
      <c r="G202" s="30" t="s">
        <v>158</v>
      </c>
    </row>
    <row r="203" spans="1:7" ht="13.8">
      <c r="A203" s="38"/>
      <c r="B203" s="35"/>
      <c r="C203" s="35"/>
      <c r="D203" s="35"/>
      <c r="E203" s="35"/>
      <c r="F203" s="35"/>
      <c r="G203" s="35"/>
    </row>
    <row r="204" spans="1:7" ht="13.8">
      <c r="A204" s="29">
        <v>45320</v>
      </c>
      <c r="B204" s="30">
        <v>5</v>
      </c>
      <c r="C204" s="30" t="s">
        <v>79</v>
      </c>
      <c r="D204" s="30" t="s">
        <v>71</v>
      </c>
      <c r="E204" s="30" t="s">
        <v>72</v>
      </c>
      <c r="F204" s="30" t="s">
        <v>73</v>
      </c>
      <c r="G204" s="30" t="s">
        <v>95</v>
      </c>
    </row>
    <row r="205" spans="1:7" ht="13.8">
      <c r="A205" s="29">
        <v>45320</v>
      </c>
      <c r="B205" s="30">
        <v>5</v>
      </c>
      <c r="C205" s="30" t="s">
        <v>79</v>
      </c>
      <c r="D205" s="30" t="s">
        <v>71</v>
      </c>
      <c r="E205" s="30" t="s">
        <v>74</v>
      </c>
      <c r="F205" s="30" t="s">
        <v>73</v>
      </c>
      <c r="G205" s="30" t="s">
        <v>75</v>
      </c>
    </row>
    <row r="206" spans="1:7" ht="13.8">
      <c r="A206" s="29">
        <v>45320</v>
      </c>
      <c r="B206" s="30">
        <v>5</v>
      </c>
      <c r="C206" s="30" t="s">
        <v>79</v>
      </c>
      <c r="D206" s="30" t="s">
        <v>78</v>
      </c>
      <c r="E206" s="30" t="s">
        <v>74</v>
      </c>
      <c r="F206" s="30" t="s">
        <v>73</v>
      </c>
      <c r="G206" s="30" t="s">
        <v>99</v>
      </c>
    </row>
    <row r="207" spans="1:7" ht="13.8">
      <c r="A207" s="29">
        <v>45320</v>
      </c>
      <c r="B207" s="30">
        <v>5</v>
      </c>
      <c r="C207" s="30" t="s">
        <v>79</v>
      </c>
      <c r="D207" s="30" t="s">
        <v>71</v>
      </c>
      <c r="E207" s="30" t="s">
        <v>76</v>
      </c>
      <c r="F207" s="30" t="s">
        <v>73</v>
      </c>
      <c r="G207" s="30" t="s">
        <v>90</v>
      </c>
    </row>
    <row r="208" spans="1:7" ht="13.8">
      <c r="A208" s="29">
        <v>45320</v>
      </c>
      <c r="B208" s="30">
        <v>5</v>
      </c>
      <c r="C208" s="30" t="s">
        <v>79</v>
      </c>
      <c r="D208" s="30" t="s">
        <v>71</v>
      </c>
      <c r="E208" s="30" t="s">
        <v>77</v>
      </c>
      <c r="F208" s="30" t="s">
        <v>73</v>
      </c>
      <c r="G208" s="30" t="s">
        <v>87</v>
      </c>
    </row>
    <row r="209" spans="1:7" ht="13.8">
      <c r="A209" s="29">
        <v>45320</v>
      </c>
      <c r="B209" s="30">
        <v>5</v>
      </c>
      <c r="C209" s="30" t="s">
        <v>79</v>
      </c>
      <c r="D209" s="30" t="s">
        <v>71</v>
      </c>
      <c r="E209" s="30" t="s">
        <v>76</v>
      </c>
      <c r="F209" s="30" t="s">
        <v>73</v>
      </c>
      <c r="G209" s="30" t="s">
        <v>96</v>
      </c>
    </row>
    <row r="210" spans="1:7" ht="13.8">
      <c r="A210" s="29">
        <v>45320</v>
      </c>
      <c r="B210" s="30">
        <v>5</v>
      </c>
      <c r="C210" s="30" t="s">
        <v>79</v>
      </c>
      <c r="D210" s="30" t="s">
        <v>71</v>
      </c>
      <c r="E210" s="30" t="s">
        <v>97</v>
      </c>
      <c r="F210" s="30" t="s">
        <v>73</v>
      </c>
      <c r="G210" s="30" t="s">
        <v>98</v>
      </c>
    </row>
    <row r="211" spans="1:7" ht="13.8">
      <c r="A211" s="29">
        <v>45320</v>
      </c>
      <c r="B211" s="30">
        <v>5</v>
      </c>
      <c r="C211" s="30" t="s">
        <v>79</v>
      </c>
      <c r="D211" s="30" t="s">
        <v>71</v>
      </c>
      <c r="E211" s="30" t="s">
        <v>72</v>
      </c>
      <c r="F211" s="30" t="s">
        <v>140</v>
      </c>
      <c r="G211" s="30" t="s">
        <v>159</v>
      </c>
    </row>
    <row r="212" spans="1:7" ht="13.8">
      <c r="A212" s="29">
        <v>45320</v>
      </c>
      <c r="B212" s="30">
        <v>5</v>
      </c>
      <c r="C212" s="30" t="s">
        <v>79</v>
      </c>
      <c r="D212" s="30" t="s">
        <v>84</v>
      </c>
      <c r="E212" s="30" t="s">
        <v>85</v>
      </c>
      <c r="F212" s="30" t="s">
        <v>140</v>
      </c>
      <c r="G212" s="30" t="s">
        <v>160</v>
      </c>
    </row>
    <row r="213" spans="1:7" ht="13.8">
      <c r="A213" s="29">
        <v>45320</v>
      </c>
      <c r="B213" s="30">
        <v>5</v>
      </c>
      <c r="C213" s="30" t="s">
        <v>79</v>
      </c>
      <c r="D213" s="30" t="s">
        <v>78</v>
      </c>
      <c r="E213" s="30" t="s">
        <v>85</v>
      </c>
      <c r="F213" s="30" t="s">
        <v>140</v>
      </c>
      <c r="G213" s="30" t="s">
        <v>161</v>
      </c>
    </row>
    <row r="214" spans="1:7" ht="13.8">
      <c r="A214" s="29">
        <v>45320</v>
      </c>
      <c r="B214" s="30">
        <v>5</v>
      </c>
      <c r="C214" s="30" t="s">
        <v>79</v>
      </c>
      <c r="D214" s="30" t="s">
        <v>78</v>
      </c>
      <c r="E214" s="30" t="s">
        <v>85</v>
      </c>
      <c r="F214" s="30" t="s">
        <v>140</v>
      </c>
      <c r="G214" s="30" t="s">
        <v>162</v>
      </c>
    </row>
    <row r="215" spans="1:7" ht="13.8">
      <c r="A215" s="29">
        <v>45320</v>
      </c>
      <c r="B215" s="30">
        <v>5</v>
      </c>
      <c r="C215" s="30" t="s">
        <v>79</v>
      </c>
      <c r="D215" s="30" t="s">
        <v>78</v>
      </c>
      <c r="E215" s="30" t="s">
        <v>100</v>
      </c>
      <c r="F215" s="30" t="s">
        <v>140</v>
      </c>
      <c r="G215" s="30" t="s">
        <v>163</v>
      </c>
    </row>
    <row r="216" spans="1:7" ht="13.8">
      <c r="A216" s="29">
        <v>45320</v>
      </c>
      <c r="B216" s="30">
        <v>5</v>
      </c>
      <c r="C216" s="30" t="s">
        <v>79</v>
      </c>
      <c r="D216" s="30" t="s">
        <v>78</v>
      </c>
      <c r="E216" s="30" t="s">
        <v>164</v>
      </c>
      <c r="F216" s="30" t="s">
        <v>140</v>
      </c>
      <c r="G216" s="30" t="s">
        <v>165</v>
      </c>
    </row>
    <row r="217" spans="1:7" ht="13.8">
      <c r="A217" s="29">
        <v>45320</v>
      </c>
      <c r="B217" s="30">
        <v>5</v>
      </c>
      <c r="C217" s="30" t="s">
        <v>79</v>
      </c>
      <c r="D217" s="30" t="s">
        <v>78</v>
      </c>
      <c r="E217" s="30" t="s">
        <v>76</v>
      </c>
      <c r="F217" s="30" t="s">
        <v>140</v>
      </c>
      <c r="G217" s="30" t="s">
        <v>166</v>
      </c>
    </row>
    <row r="218" spans="1:7" ht="13.8">
      <c r="A218" s="38"/>
      <c r="B218" s="35"/>
      <c r="C218" s="35"/>
      <c r="D218" s="35"/>
      <c r="E218" s="35"/>
      <c r="F218" s="35"/>
      <c r="G218" s="35"/>
    </row>
    <row r="219" spans="1:7" ht="13.8">
      <c r="A219" s="29">
        <v>45321</v>
      </c>
      <c r="B219" s="30">
        <v>5</v>
      </c>
      <c r="C219" s="30" t="s">
        <v>80</v>
      </c>
      <c r="D219" s="30" t="s">
        <v>71</v>
      </c>
      <c r="E219" s="30" t="s">
        <v>72</v>
      </c>
      <c r="F219" s="30" t="s">
        <v>140</v>
      </c>
      <c r="G219" s="30" t="s">
        <v>95</v>
      </c>
    </row>
    <row r="220" spans="1:7" ht="13.8">
      <c r="A220" s="29">
        <v>45321</v>
      </c>
      <c r="B220" s="30">
        <v>5</v>
      </c>
      <c r="C220" s="30" t="s">
        <v>80</v>
      </c>
      <c r="D220" s="30" t="s">
        <v>71</v>
      </c>
      <c r="E220" s="30" t="s">
        <v>74</v>
      </c>
      <c r="F220" s="30" t="s">
        <v>140</v>
      </c>
      <c r="G220" s="30" t="s">
        <v>75</v>
      </c>
    </row>
    <row r="221" spans="1:7" ht="13.8">
      <c r="A221" s="29">
        <v>45321</v>
      </c>
      <c r="B221" s="30">
        <v>5</v>
      </c>
      <c r="C221" s="30" t="s">
        <v>80</v>
      </c>
      <c r="D221" s="30" t="s">
        <v>78</v>
      </c>
      <c r="E221" s="30" t="s">
        <v>74</v>
      </c>
      <c r="F221" s="30" t="s">
        <v>140</v>
      </c>
      <c r="G221" s="30" t="s">
        <v>99</v>
      </c>
    </row>
    <row r="222" spans="1:7" ht="13.8">
      <c r="A222" s="29">
        <v>45321</v>
      </c>
      <c r="B222" s="30">
        <v>5</v>
      </c>
      <c r="C222" s="30" t="s">
        <v>80</v>
      </c>
      <c r="D222" s="30" t="s">
        <v>71</v>
      </c>
      <c r="E222" s="30" t="s">
        <v>76</v>
      </c>
      <c r="F222" s="30" t="s">
        <v>140</v>
      </c>
      <c r="G222" s="30" t="s">
        <v>90</v>
      </c>
    </row>
    <row r="223" spans="1:7" ht="13.8">
      <c r="A223" s="29">
        <v>45321</v>
      </c>
      <c r="B223" s="30">
        <v>5</v>
      </c>
      <c r="C223" s="30" t="s">
        <v>80</v>
      </c>
      <c r="D223" s="30" t="s">
        <v>71</v>
      </c>
      <c r="E223" s="30" t="s">
        <v>77</v>
      </c>
      <c r="F223" s="30" t="s">
        <v>140</v>
      </c>
      <c r="G223" s="30" t="s">
        <v>87</v>
      </c>
    </row>
    <row r="224" spans="1:7" ht="13.8">
      <c r="A224" s="29">
        <v>45321</v>
      </c>
      <c r="B224" s="30">
        <v>5</v>
      </c>
      <c r="C224" s="30" t="s">
        <v>80</v>
      </c>
      <c r="D224" s="30" t="s">
        <v>71</v>
      </c>
      <c r="E224" s="30" t="s">
        <v>76</v>
      </c>
      <c r="F224" s="30" t="s">
        <v>140</v>
      </c>
      <c r="G224" s="30" t="s">
        <v>96</v>
      </c>
    </row>
    <row r="225" spans="1:7" ht="13.8">
      <c r="A225" s="29">
        <v>45321</v>
      </c>
      <c r="B225" s="30">
        <v>5</v>
      </c>
      <c r="C225" s="30" t="s">
        <v>80</v>
      </c>
      <c r="D225" s="30" t="s">
        <v>71</v>
      </c>
      <c r="E225" s="30" t="s">
        <v>97</v>
      </c>
      <c r="F225" s="30" t="s">
        <v>140</v>
      </c>
      <c r="G225" s="30" t="s">
        <v>98</v>
      </c>
    </row>
    <row r="226" spans="1:7" ht="13.8">
      <c r="A226" s="29">
        <v>45321</v>
      </c>
      <c r="B226" s="30">
        <v>5</v>
      </c>
      <c r="C226" s="30" t="s">
        <v>80</v>
      </c>
      <c r="D226" s="30" t="s">
        <v>167</v>
      </c>
      <c r="E226" s="30" t="s">
        <v>72</v>
      </c>
      <c r="F226" s="30" t="s">
        <v>168</v>
      </c>
      <c r="G226" s="30" t="s">
        <v>169</v>
      </c>
    </row>
    <row r="227" spans="1:7" ht="13.8">
      <c r="A227" s="29">
        <v>45321</v>
      </c>
      <c r="B227" s="30">
        <v>5</v>
      </c>
      <c r="C227" s="30" t="s">
        <v>80</v>
      </c>
      <c r="D227" s="30" t="s">
        <v>78</v>
      </c>
      <c r="E227" s="30" t="s">
        <v>72</v>
      </c>
      <c r="F227" s="30" t="s">
        <v>140</v>
      </c>
      <c r="G227" s="30" t="s">
        <v>170</v>
      </c>
    </row>
    <row r="228" spans="1:7" ht="13.8">
      <c r="A228" s="38"/>
      <c r="B228" s="35"/>
      <c r="C228" s="35"/>
      <c r="D228" s="35"/>
      <c r="E228" s="35"/>
      <c r="F228" s="35"/>
      <c r="G228" s="35"/>
    </row>
    <row r="229" spans="1:7" ht="13.8">
      <c r="A229" s="29">
        <v>45322</v>
      </c>
      <c r="B229" s="30">
        <v>5</v>
      </c>
      <c r="C229" s="30" t="s">
        <v>81</v>
      </c>
      <c r="D229" s="30" t="s">
        <v>71</v>
      </c>
      <c r="E229" s="30" t="s">
        <v>72</v>
      </c>
      <c r="F229" s="30" t="s">
        <v>140</v>
      </c>
      <c r="G229" s="30" t="s">
        <v>95</v>
      </c>
    </row>
    <row r="230" spans="1:7" ht="13.8">
      <c r="A230" s="29">
        <v>45322</v>
      </c>
      <c r="B230" s="30">
        <v>5</v>
      </c>
      <c r="C230" s="30" t="s">
        <v>81</v>
      </c>
      <c r="D230" s="30" t="s">
        <v>71</v>
      </c>
      <c r="E230" s="30" t="s">
        <v>74</v>
      </c>
      <c r="F230" s="30" t="s">
        <v>140</v>
      </c>
      <c r="G230" s="30" t="s">
        <v>75</v>
      </c>
    </row>
    <row r="231" spans="1:7" ht="13.8">
      <c r="A231" s="29">
        <v>45322</v>
      </c>
      <c r="B231" s="30">
        <v>5</v>
      </c>
      <c r="C231" s="30" t="s">
        <v>81</v>
      </c>
      <c r="D231" s="30" t="s">
        <v>78</v>
      </c>
      <c r="E231" s="30" t="s">
        <v>74</v>
      </c>
      <c r="F231" s="30" t="s">
        <v>140</v>
      </c>
      <c r="G231" s="30" t="s">
        <v>99</v>
      </c>
    </row>
    <row r="232" spans="1:7" ht="13.8">
      <c r="A232" s="29">
        <v>45322</v>
      </c>
      <c r="B232" s="30">
        <v>5</v>
      </c>
      <c r="C232" s="30" t="s">
        <v>81</v>
      </c>
      <c r="D232" s="30" t="s">
        <v>71</v>
      </c>
      <c r="E232" s="30" t="s">
        <v>76</v>
      </c>
      <c r="F232" s="30" t="s">
        <v>140</v>
      </c>
      <c r="G232" s="30" t="s">
        <v>90</v>
      </c>
    </row>
    <row r="233" spans="1:7" ht="13.8">
      <c r="A233" s="29">
        <v>45322</v>
      </c>
      <c r="B233" s="30">
        <v>5</v>
      </c>
      <c r="C233" s="30" t="s">
        <v>81</v>
      </c>
      <c r="D233" s="30" t="s">
        <v>71</v>
      </c>
      <c r="E233" s="30" t="s">
        <v>77</v>
      </c>
      <c r="F233" s="30" t="s">
        <v>140</v>
      </c>
      <c r="G233" s="30" t="s">
        <v>87</v>
      </c>
    </row>
    <row r="234" spans="1:7" ht="13.8">
      <c r="A234" s="29">
        <v>45322</v>
      </c>
      <c r="B234" s="30">
        <v>5</v>
      </c>
      <c r="C234" s="30" t="s">
        <v>81</v>
      </c>
      <c r="D234" s="30" t="s">
        <v>71</v>
      </c>
      <c r="E234" s="30" t="s">
        <v>76</v>
      </c>
      <c r="F234" s="30" t="s">
        <v>140</v>
      </c>
      <c r="G234" s="30" t="s">
        <v>96</v>
      </c>
    </row>
    <row r="235" spans="1:7" ht="13.8">
      <c r="A235" s="29">
        <v>45322</v>
      </c>
      <c r="B235" s="30">
        <v>5</v>
      </c>
      <c r="C235" s="30" t="s">
        <v>81</v>
      </c>
      <c r="D235" s="30" t="s">
        <v>71</v>
      </c>
      <c r="E235" s="30" t="s">
        <v>97</v>
      </c>
      <c r="F235" s="30" t="s">
        <v>140</v>
      </c>
      <c r="G235" s="30" t="s">
        <v>98</v>
      </c>
    </row>
    <row r="236" spans="1:7" ht="13.8">
      <c r="A236" s="29">
        <v>45322</v>
      </c>
      <c r="B236" s="30">
        <v>5</v>
      </c>
      <c r="C236" s="30" t="s">
        <v>81</v>
      </c>
      <c r="D236" s="30" t="s">
        <v>102</v>
      </c>
      <c r="E236" s="30" t="s">
        <v>76</v>
      </c>
      <c r="F236" s="30" t="s">
        <v>145</v>
      </c>
      <c r="G236" s="30" t="s">
        <v>171</v>
      </c>
    </row>
    <row r="237" spans="1:7" ht="13.8" thickBot="1">
      <c r="A237" s="38"/>
      <c r="B237" s="35"/>
      <c r="C237" s="35"/>
      <c r="D237" s="35"/>
      <c r="E237" s="35"/>
      <c r="F237" s="35"/>
      <c r="G237" s="35"/>
    </row>
  </sheetData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ינואר 24</vt:lpstr>
      <vt:lpstr>שפכים</vt:lpstr>
      <vt:lpstr>קולחים</vt:lpstr>
      <vt:lpstr>סריקת מתכות </vt:lpstr>
      <vt:lpstr>פינוי בוצה</vt:lpstr>
      <vt:lpstr>דוח מפעיל</vt:lpstr>
    </vt:vector>
  </TitlesOfParts>
  <Template/>
  <Manager/>
  <Company>GES LTD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ilonag</dc:creator>
  <cp:keywords/>
  <dc:description/>
  <cp:lastModifiedBy>Alaa Khtib</cp:lastModifiedBy>
  <cp:lastPrinted>2017-03-19T10:37:38Z</cp:lastPrinted>
  <dcterms:created xsi:type="dcterms:W3CDTF">2013-12-02T08:16:25Z</dcterms:created>
  <dcterms:modified xsi:type="dcterms:W3CDTF">2024-02-20T08:14:23Z</dcterms:modified>
  <cp:category/>
</cp:coreProperties>
</file>