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1198192-my.sharepoint.com/personal/projects_sderotec_co_il/Documents/מנהלת/מכרזים/מכרזים 2024/מכרז מצלמות/"/>
    </mc:Choice>
  </mc:AlternateContent>
  <xr:revisionPtr revIDLastSave="0" documentId="8_{81906323-EE52-4A28-B661-A33EF830E956}" xr6:coauthVersionLast="47" xr6:coauthVersionMax="47" xr10:uidLastSave="{00000000-0000-0000-0000-000000000000}"/>
  <workbookProtection workbookAlgorithmName="SHA-512" workbookHashValue="ns9jYnH288VjQu1x4uhQ4uOA2FMJS2f2gg3hhT2Jjgb3Brg3SFTEP72n8zsd1R7qM+7GAFvMao0h71kxWcY3Jw==" workbookSaltValue="rwucT+A7ENig18tMuXjehA==" workbookSpinCount="100000" lockStructure="1"/>
  <bookViews>
    <workbookView xWindow="28680" yWindow="-120" windowWidth="29040" windowHeight="15720" xr2:uid="{00000000-000D-0000-FFFF-FFFF00000000}"/>
  </bookViews>
  <sheets>
    <sheet name="כתב כמויות לתוכנית ביטחון "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5" l="1"/>
  <c r="I15" i="5"/>
  <c r="I14" i="5"/>
  <c r="I13" i="5"/>
  <c r="I189" i="5"/>
  <c r="J189" i="5" s="1"/>
  <c r="I188" i="5"/>
  <c r="J188" i="5" s="1"/>
  <c r="I201" i="5" l="1"/>
  <c r="J201" i="5" s="1"/>
  <c r="I198" i="5"/>
  <c r="J198" i="5" s="1"/>
  <c r="I98" i="5"/>
  <c r="J98" i="5" s="1"/>
  <c r="I97" i="5"/>
  <c r="J97" i="5" s="1"/>
  <c r="I96" i="5"/>
  <c r="J96" i="5" s="1"/>
  <c r="I95" i="5"/>
  <c r="J95" i="5" s="1"/>
  <c r="I94" i="5"/>
  <c r="J94" i="5" s="1"/>
  <c r="I93" i="5"/>
  <c r="J93" i="5" s="1"/>
  <c r="I92" i="5"/>
  <c r="J92" i="5" s="1"/>
  <c r="I91" i="5"/>
  <c r="J91" i="5" s="1"/>
  <c r="I90" i="5"/>
  <c r="J90" i="5" s="1"/>
  <c r="I89" i="5"/>
  <c r="J89" i="5" s="1"/>
  <c r="I88" i="5"/>
  <c r="J88" i="5" s="1"/>
  <c r="I87" i="5"/>
  <c r="J87" i="5" s="1"/>
  <c r="I86" i="5"/>
  <c r="J86" i="5" s="1"/>
  <c r="I85" i="5"/>
  <c r="I84" i="5"/>
  <c r="J84" i="5" s="1"/>
  <c r="J85" i="5" l="1"/>
  <c r="I79" i="5" l="1"/>
  <c r="J79" i="5" s="1"/>
  <c r="I80" i="5"/>
  <c r="J80" i="5" s="1"/>
  <c r="I81" i="5"/>
  <c r="J81" i="5" s="1"/>
  <c r="I83" i="5"/>
  <c r="J83" i="5" s="1"/>
  <c r="I82" i="5"/>
  <c r="J82" i="5" s="1"/>
  <c r="J99" i="5" l="1"/>
  <c r="I187" i="5"/>
  <c r="J187" i="5" s="1"/>
  <c r="I142" i="5"/>
  <c r="J142" i="5" s="1"/>
  <c r="I141" i="5"/>
  <c r="J141" i="5" s="1"/>
  <c r="I169" i="5"/>
  <c r="J169" i="5" s="1"/>
  <c r="I171" i="5" l="1"/>
  <c r="J171" i="5" s="1"/>
  <c r="I25" i="5"/>
  <c r="J25" i="5" s="1"/>
  <c r="I111" i="5"/>
  <c r="J111" i="5" s="1"/>
  <c r="I174" i="5"/>
  <c r="J174" i="5" s="1"/>
  <c r="I173" i="5"/>
  <c r="J173" i="5" s="1"/>
  <c r="I140" i="5"/>
  <c r="J140" i="5" s="1"/>
  <c r="I139" i="5"/>
  <c r="J139" i="5" s="1"/>
  <c r="I138" i="5"/>
  <c r="J138" i="5" s="1"/>
  <c r="I195" i="5" l="1"/>
  <c r="J195" i="5" s="1"/>
  <c r="I196" i="5"/>
  <c r="J196" i="5" s="1"/>
  <c r="I197" i="5"/>
  <c r="J197" i="5" s="1"/>
  <c r="I202" i="5"/>
  <c r="J202" i="5" s="1"/>
  <c r="I199" i="5"/>
  <c r="J199" i="5" s="1"/>
  <c r="I200" i="5"/>
  <c r="J200" i="5" s="1"/>
  <c r="I125" i="5" l="1"/>
  <c r="J125" i="5" s="1"/>
  <c r="I183" i="5" l="1"/>
  <c r="J183" i="5" s="1"/>
  <c r="I33" i="5"/>
  <c r="J33" i="5" s="1"/>
  <c r="J211" i="5"/>
  <c r="I211" i="5"/>
  <c r="I210" i="5"/>
  <c r="I209" i="5"/>
  <c r="J209" i="5" s="1"/>
  <c r="I194" i="5"/>
  <c r="J194" i="5" s="1"/>
  <c r="J203" i="5" s="1"/>
  <c r="I190" i="5"/>
  <c r="J190" i="5" s="1"/>
  <c r="I186" i="5"/>
  <c r="J186" i="5" s="1"/>
  <c r="I185" i="5"/>
  <c r="J185" i="5" s="1"/>
  <c r="I184" i="5"/>
  <c r="J184" i="5" s="1"/>
  <c r="I182" i="5"/>
  <c r="J182" i="5" s="1"/>
  <c r="I181" i="5"/>
  <c r="J181" i="5" s="1"/>
  <c r="I177" i="5"/>
  <c r="J177" i="5" s="1"/>
  <c r="I176" i="5"/>
  <c r="J176" i="5" s="1"/>
  <c r="I175" i="5"/>
  <c r="J175" i="5" s="1"/>
  <c r="I172" i="5"/>
  <c r="J172" i="5" s="1"/>
  <c r="I170" i="5"/>
  <c r="J170" i="5" s="1"/>
  <c r="I168" i="5"/>
  <c r="J168" i="5" s="1"/>
  <c r="I164" i="5"/>
  <c r="J164" i="5" s="1"/>
  <c r="I163" i="5"/>
  <c r="J163" i="5" s="1"/>
  <c r="I162" i="5"/>
  <c r="J162" i="5" s="1"/>
  <c r="I161" i="5"/>
  <c r="J161" i="5" s="1"/>
  <c r="I160" i="5"/>
  <c r="J160" i="5" s="1"/>
  <c r="I159" i="5"/>
  <c r="J159" i="5" s="1"/>
  <c r="I158" i="5"/>
  <c r="J158" i="5" s="1"/>
  <c r="I154" i="5"/>
  <c r="J154" i="5" s="1"/>
  <c r="I153" i="5"/>
  <c r="J153" i="5" s="1"/>
  <c r="I152" i="5"/>
  <c r="J152" i="5" s="1"/>
  <c r="I151" i="5"/>
  <c r="J151" i="5" s="1"/>
  <c r="I150" i="5"/>
  <c r="J150" i="5" s="1"/>
  <c r="I149" i="5"/>
  <c r="J149" i="5" s="1"/>
  <c r="I148" i="5"/>
  <c r="J148" i="5" s="1"/>
  <c r="I147" i="5"/>
  <c r="J147" i="5" s="1"/>
  <c r="I146" i="5"/>
  <c r="J146" i="5" s="1"/>
  <c r="I145" i="5"/>
  <c r="J145" i="5" s="1"/>
  <c r="I144" i="5"/>
  <c r="J144" i="5" s="1"/>
  <c r="I143" i="5"/>
  <c r="J143" i="5" s="1"/>
  <c r="I137" i="5"/>
  <c r="J137" i="5" s="1"/>
  <c r="I136" i="5"/>
  <c r="J136" i="5" s="1"/>
  <c r="I135" i="5"/>
  <c r="J135" i="5" s="1"/>
  <c r="I134" i="5"/>
  <c r="J134" i="5" s="1"/>
  <c r="I133" i="5"/>
  <c r="J133" i="5" s="1"/>
  <c r="I132" i="5"/>
  <c r="J132" i="5" s="1"/>
  <c r="I128" i="5"/>
  <c r="J128" i="5" s="1"/>
  <c r="I127" i="5"/>
  <c r="J127" i="5" s="1"/>
  <c r="I126" i="5"/>
  <c r="J126" i="5" s="1"/>
  <c r="I124" i="5"/>
  <c r="J124" i="5" s="1"/>
  <c r="I123" i="5"/>
  <c r="J123" i="5" s="1"/>
  <c r="I119" i="5"/>
  <c r="J119" i="5" s="1"/>
  <c r="I118" i="5"/>
  <c r="J118" i="5" s="1"/>
  <c r="I117" i="5"/>
  <c r="J117" i="5" s="1"/>
  <c r="I116" i="5"/>
  <c r="J116" i="5" s="1"/>
  <c r="I115" i="5"/>
  <c r="J115" i="5" s="1"/>
  <c r="I110" i="5"/>
  <c r="J110" i="5" s="1"/>
  <c r="I109" i="5"/>
  <c r="J109" i="5" s="1"/>
  <c r="I108" i="5"/>
  <c r="J108" i="5" s="1"/>
  <c r="I107" i="5"/>
  <c r="J107" i="5" s="1"/>
  <c r="I106" i="5"/>
  <c r="J106" i="5" s="1"/>
  <c r="I105" i="5"/>
  <c r="J105" i="5" s="1"/>
  <c r="I104" i="5"/>
  <c r="J104" i="5" s="1"/>
  <c r="I103" i="5"/>
  <c r="J103" i="5" s="1"/>
  <c r="I102" i="5"/>
  <c r="J102" i="5" s="1"/>
  <c r="I75" i="5"/>
  <c r="J75" i="5" s="1"/>
  <c r="I74" i="5"/>
  <c r="J74" i="5" s="1"/>
  <c r="I73" i="5"/>
  <c r="J73" i="5" s="1"/>
  <c r="I72" i="5"/>
  <c r="J72" i="5" s="1"/>
  <c r="I71" i="5"/>
  <c r="J71" i="5" s="1"/>
  <c r="I70" i="5"/>
  <c r="J70" i="5" s="1"/>
  <c r="I66" i="5"/>
  <c r="J66" i="5" s="1"/>
  <c r="I65" i="5"/>
  <c r="J65" i="5" s="1"/>
  <c r="I64" i="5"/>
  <c r="J64" i="5" s="1"/>
  <c r="I63" i="5"/>
  <c r="J63" i="5" s="1"/>
  <c r="I62" i="5"/>
  <c r="J62" i="5" s="1"/>
  <c r="I61" i="5"/>
  <c r="J61" i="5" s="1"/>
  <c r="I50" i="5"/>
  <c r="J50" i="5" s="1"/>
  <c r="I49" i="5"/>
  <c r="J49" i="5" s="1"/>
  <c r="I48" i="5"/>
  <c r="J48" i="5" s="1"/>
  <c r="I47" i="5"/>
  <c r="J47" i="5" s="1"/>
  <c r="I46" i="5"/>
  <c r="J46" i="5" s="1"/>
  <c r="I45" i="5"/>
  <c r="J45" i="5" s="1"/>
  <c r="I41" i="5"/>
  <c r="J41" i="5" s="1"/>
  <c r="I40" i="5"/>
  <c r="J40" i="5" s="1"/>
  <c r="I39" i="5"/>
  <c r="J39" i="5" s="1"/>
  <c r="I38" i="5"/>
  <c r="J38" i="5" s="1"/>
  <c r="I37" i="5"/>
  <c r="J37" i="5" s="1"/>
  <c r="I36" i="5"/>
  <c r="J36" i="5" s="1"/>
  <c r="I35" i="5"/>
  <c r="J35" i="5" s="1"/>
  <c r="I34" i="5"/>
  <c r="J34" i="5" s="1"/>
  <c r="I32" i="5"/>
  <c r="J32" i="5" s="1"/>
  <c r="I31" i="5"/>
  <c r="J31" i="5" s="1"/>
  <c r="I30" i="5"/>
  <c r="J30" i="5" s="1"/>
  <c r="I29" i="5"/>
  <c r="J29" i="5" s="1"/>
  <c r="I24" i="5"/>
  <c r="J24" i="5" s="1"/>
  <c r="I23" i="5"/>
  <c r="J23" i="5" s="1"/>
  <c r="I22" i="5"/>
  <c r="J22" i="5" s="1"/>
  <c r="I21" i="5"/>
  <c r="J21" i="5" s="1"/>
  <c r="J17" i="5"/>
  <c r="I16" i="5"/>
  <c r="J16" i="5" s="1"/>
  <c r="J15" i="5"/>
  <c r="J14" i="5"/>
  <c r="J13" i="5"/>
  <c r="I57" i="5"/>
  <c r="J57" i="5" s="1"/>
  <c r="I56" i="5"/>
  <c r="J56" i="5" s="1"/>
  <c r="I55" i="5"/>
  <c r="J55" i="5" s="1"/>
  <c r="I54" i="5"/>
  <c r="J54" i="5" s="1"/>
  <c r="J18" i="5" l="1"/>
  <c r="J10" i="5"/>
  <c r="J42" i="5"/>
  <c r="J26" i="5"/>
  <c r="J112" i="5"/>
  <c r="J178" i="5"/>
  <c r="J155" i="5"/>
  <c r="J129" i="5"/>
  <c r="J191" i="5"/>
  <c r="J165" i="5"/>
  <c r="J76" i="5"/>
  <c r="J120" i="5"/>
  <c r="J58" i="5"/>
  <c r="J51" i="5"/>
  <c r="J67" i="5"/>
  <c r="J205" i="5" l="1"/>
  <c r="J210" i="5" s="1"/>
  <c r="J212" i="5" l="1"/>
  <c r="J215" i="5" s="1"/>
  <c r="K217" i="5"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<sst xmlns="http://schemas.openxmlformats.org/spreadsheetml/2006/main" count="609" uniqueCount="342">
  <si>
    <t>יח'</t>
  </si>
  <si>
    <t>סעיף מפרט</t>
  </si>
  <si>
    <t>פריט נדרש</t>
  </si>
  <si>
    <t>כמות למכרז</t>
  </si>
  <si>
    <t>יח' מידה</t>
  </si>
  <si>
    <t>מחיר יח' מרבי</t>
  </si>
  <si>
    <t>הנחת המציע (%)</t>
  </si>
  <si>
    <t>מחיר יח' לאחר הנחה</t>
  </si>
  <si>
    <t>סך מכפלת מחיר בכמות
(ניקוד המחיר)</t>
  </si>
  <si>
    <t>הערות ודרישות משלימות (מחייבות)</t>
  </si>
  <si>
    <t>עבודות תכנון ותיעוד</t>
  </si>
  <si>
    <t>סקירת המצב הקיים כולל הגשת תיעוד מלא, מסודר ומפורט ברמת AS-MADE (כמוגדר במפרט המכרז) עבור כל אתר, מוקד שליטה, ריכוז תקשורת וכל מערכת הקשורה לפרויקט - קומפלט עבור כלל האתרים הקיימים</t>
  </si>
  <si>
    <t>קומפ'</t>
  </si>
  <si>
    <t>כולל כל החומרים הנלווים, עריכת פגישות, עדכונים והשלמת נתונים עד לאישור סופי של המזמין</t>
  </si>
  <si>
    <t>הכנת תיק תיעוד AS-MADE לאתר</t>
  </si>
  <si>
    <t>כולל תיעוד בשכבת GIS ובמערכת ה-SIMPLEX</t>
  </si>
  <si>
    <t>ביצוע סקר אלחוט לאתר כולל עד 2 נקודות ממסר</t>
  </si>
  <si>
    <t>כולל תיעוד בשכבת GIS ובמערכת ה-SIMPLEX, הגשת דו"ח מפורט</t>
  </si>
  <si>
    <t>תוכנת ניהול והקלטת וידאו</t>
  </si>
  <si>
    <t>הנחה מרבית: 50%</t>
  </si>
  <si>
    <t>מחיר לערוץ וידאו קיים - שדרוג מערכת ניהול הוידאו הקיימת ל- FLIR UVMS ENTERPRISE 9.3 או גרסה חדשה יותר הקיימת נכון למועד ביצוע ההזמנה, כולל הגדרת מיקום יחסי בין מצלמות ליכולת TRACKING  אחר אובייקט מוגדר בין מצלמות וכולל הגדרת מפת OFFLINE של העיר ומיקום האביזרים הקיימים על גבי המפה, ביצוע הגדרות מלאות מול יכולות הגנת הסייבר של מערכת הניהול</t>
  </si>
  <si>
    <t>ערוץ וידאו</t>
  </si>
  <si>
    <t>אספקה, התקנה והפעלת רישיון ותוכנת קליינט (עמדת עבודה) עבור מערכת ניהול הוידאו - FLIR UVMS</t>
  </si>
  <si>
    <t>כולל התקנה, הגדרת הרשאות, הגדרות מערכת ותצוגות, ככל שיידרש לפי סוג ואופי המשתמש בכל עמדת עבודה.
כולל יכולות צפייה מלאות (בכפוף להרשאות) כולל וידאו, דשבורדים, דו"חות וכל פונקציה אחרת במערכת השו"ב</t>
  </si>
  <si>
    <t>אספקה, התקנה והגדרה של רישיון ערוץ וידאו חדש במערכת FLIR</t>
  </si>
  <si>
    <t>ערוץ</t>
  </si>
  <si>
    <t>אספקה, התקנה והגדרת רישיון תוכנה LAT-FODS לגיבוי חם עבור ליבת מערכת ה-VMS וה-NVR (מקומי או ב-DR מרוחק לבחירת המזמין)</t>
  </si>
  <si>
    <t>סה"כ לפרק תוכנת ניהול והקלטת וידאו:</t>
  </si>
  <si>
    <t>מערכות אנליטיקה לווידאו</t>
  </si>
  <si>
    <t>נדרש פתרון On-premise מלא
כולל הקמה והגדרת המערכת, ממשק למערכות ניהול הוידאו ומערכת השו"ב להעברת אירועים והגדרת תזמון לחוקים</t>
  </si>
  <si>
    <t>מערכת תחקור מהיר - רישיון בסיס כולל תוכנת שרת ראשית, הקמה והגדרת המערכת</t>
  </si>
  <si>
    <t>כולל הטמעה והגדרה מלאים</t>
  </si>
  <si>
    <t>קומפ'\ערוץ</t>
  </si>
  <si>
    <t>מערכת וידאו אנליטיקה AI - גילוי להבות ועשן לפי שעות מוגדרות</t>
  </si>
  <si>
    <t>תוספת למצלמת טמ"ס גוף\צינור\כיפה עבור יכולת ניתוח אודיו לגילוי צלילים חריגים כולל רישיונות וחומרה נלווית כנדרש, כולל ממשק להעברת התרעות למערכת ניהול הוידאו או מערכת השו"ב</t>
  </si>
  <si>
    <t>כולל אינטגרציה מול מערכות ניהול הוידאו והשו"ב להעברת גילוי והחלת חוקים בהתאם לתרחישי הגילוי המוגדרים</t>
  </si>
  <si>
    <t>סה"כ לפרק מערכת אנליטיקה לווידאו:</t>
  </si>
  <si>
    <t>מצלמות ומערכות תצפית</t>
  </si>
  <si>
    <t>מצלמת טמ"ס בתצורת גוף\צינור 20MP כולל עדשה קבועה 24 מ"מ
כולל זיווד חיצוני מתאים למצלמה ולהפעלת פנס IR</t>
  </si>
  <si>
    <t>תוספת למצלמת 20MP עבור עדשה 35 מ"מ</t>
  </si>
  <si>
    <t>תוספת למצלמת 20MP עבור עדשה 50 מ"מ</t>
  </si>
  <si>
    <t>מצלמת טמ"ס בתצורת צינור 8MP (Bullet) כולל תאורת IR לטווח 50 מ' אנטי-ונדאלית להתקנה חיצונית כולל עדשה VF 3~9 מ"מ לפחות, כולל קופסת חיבורים אינטגרלית ומתאם התקנה לתקרה אקוסטית, ע"ג הקיר או התקרה כולל אנליטיקה מובנית לגילוי חציית קו\חדירה למתחם ע"ב מנגנון AI כולל כל הנדרש להטמעת והפעלת יכולות האנליטיקה המובנות</t>
  </si>
  <si>
    <t>מצלמת PTZ 4MP  כיפתית בעלת זום x40 כולל מייצב תמונה EIS כולל תאורת IR לטווח 150 מ', אנטי ונדאלית להתקנה חיצונית, כולל מתאם לפינה, קיר או עמוד עם קופסת חיבורים אינטגרלית</t>
  </si>
  <si>
    <t>מצלמה טרמית עדשה רחבה (7~9 מ"מ) כולל אנליטיקה מובנית לזיהוי תנועת אדם ורכב וגילוי שריפות</t>
  </si>
  <si>
    <t>מצלמה טרמית עדשה בינונית (15~19 מ"מ)  כולל אנליטיקה מובנית לזיהוי תנועת אדם ורכב וגילוי שריפות</t>
  </si>
  <si>
    <t>מצלמה טרמית עדשה צרה (32~35 מ"מ)  כולל אנליטיקה מובנית לזיהוי תנועת אדם ורכב וגילוי שריפות</t>
  </si>
  <si>
    <t>ערכת טמ"ס ניידת לפריסה מהירה</t>
  </si>
  <si>
    <t>סה"כ לפרק מצלמות ומערכות תצפית:</t>
  </si>
  <si>
    <t>אביזרים משלימים למצלמות</t>
  </si>
  <si>
    <t>שלט אזהרה מחזיר אור - שימוש במצלמות טמ"ס - בגודל 100*100 ס"מ כולל אמצעי התקנה על קיר או עמוד</t>
  </si>
  <si>
    <t>שלט אזהרה מחזיר אור - שימוש במצלמות טמ"ס - בגודל 70*70 ס"מ כולל אמצעי התקנה על קיר או עמוד</t>
  </si>
  <si>
    <t>שלט אזהרה מחזיר אור - שימוש במצלמות טמ"ס - בגודל 60*40 ס"מ כולל אמצעי התקנה על קיר או עמוד</t>
  </si>
  <si>
    <t>שלט אזהרה מחזיר אור - שימוש במצלמות טמ"ס - בגודל 30*20 ס"מכולל אמצעי התקנה על קיר או עמוד</t>
  </si>
  <si>
    <t>סה"כ לפרק אביזרים משלימים למצלמות:</t>
  </si>
  <si>
    <t>רכיבי כריזה</t>
  </si>
  <si>
    <t>מערכת כריזה IP חיצונית כולל ספק 120Watt RMS לעד ארבעה רמקולים לרבות זיווד ואביזרי התקנה, כולל אינטגרציה למערכת השו"ב והטמ"ס</t>
  </si>
  <si>
    <t>מערכת כריזה IP חיצונית כולל ספק 240Watt RMS לעד שמונה רמקולים לרבות זיווד ואביזרי התקנה, כולל אינטגרציה למערכת השו"ב והטמ"ס</t>
  </si>
  <si>
    <t>רמקול חיצוני בהספק 60W RMS</t>
  </si>
  <si>
    <t xml:space="preserve">שופר כריזה IP / SIP כולל ממשק למערכת VMS ויכולת השמעת הקלטות לפי טריגר </t>
  </si>
  <si>
    <t>סה"כ לפרק רכיבי כריזה:</t>
  </si>
  <si>
    <t>מערכת LPR</t>
  </si>
  <si>
    <t>הנחה מרבית: 40%</t>
  </si>
  <si>
    <t>רישיון אינטגרציה למערכת LPR מול מערכת ניהול הוידאו FLIR UVMS כולל הגדרה מלאה במערכת לרבות חוקים, תצוגות ורכיבי תוכנה נלווים</t>
  </si>
  <si>
    <t>רישיון ערוץ LPR במערכת ניהול הוידאו FLIR UVMS כולל הגדרת הערוץ במערכת ושיוך מצלמות רלוונטיות</t>
  </si>
  <si>
    <t>כולל הטמעה מלאה לשליטה על שערים מבוקרים, כולל הצלבה בתצורת 2FA מול בקרי השעריים (פקודת פתיחה סלולר\שלט\אפליקציה + זיהוי מספר) על פי הצורך</t>
  </si>
  <si>
    <t>רישיון בסיס - מערכת LPR מבוססת שרת כולל ממשק מלא למערכת ניהול הוידאו FLIR UVMS כולל חומרת שרת ל-15 ערוצים</t>
  </si>
  <si>
    <t xml:space="preserve">רישיון מצלמה במערכת LPR מבוססת שרת לחיבור יכולת LPR על מצלמות טמ"ס </t>
  </si>
  <si>
    <t>מצלמת LPR ייעודית למהירויות גבוהות - 4MP כדוגמת Hikvision DS-TCM403-BI או שוו"ע מאושר</t>
  </si>
  <si>
    <t>לפי הנחיית המזמין יבוצע ממשק ישיר ל-VMS\ שו"ב או למערכת ה-LPR - על הקבלן לאפשר את כל האפשרויות לפי בחירת המזמין</t>
  </si>
  <si>
    <t>מצלמת LPR ייעודית למהירויות גבוהות - 9MP כדוגמת Hikvision DS-TCV900-BI או שוו"ע מאושר</t>
  </si>
  <si>
    <t>סה"כ לפרק מערכת LPR:</t>
  </si>
  <si>
    <t>הנחה מרבית: 30%</t>
  </si>
  <si>
    <t>שרתים ומערכות הקלטה</t>
  </si>
  <si>
    <t>הקמת Cluster וירטואלי בין שני שרתים פיזיים כולל הקמת Vritual Switches כנדרש, כולל רישוי לתשתית הוירטואליזציה ועדכונים לכל אורך תקופת ההתקשרות (לא כולל חומרת שרתים)</t>
  </si>
  <si>
    <t>סה"כ לפרק שרתים ומערכות הקלטה:</t>
  </si>
  <si>
    <t>תקשורת - ציוד ליבה</t>
  </si>
  <si>
    <t>כולל רישוי בתוכנת ניטור וניהול המתגים עבור כלל המבואות במתג, הקשחה והגדרה</t>
  </si>
  <si>
    <t>כולל ספק כוח כפול, כולל רישוי בתוכנת ניטור וניהול המתגים עבור כלל המבואות במתג, הקשחה והגדרה</t>
  </si>
  <si>
    <t>מתג תקשורת אופטי מאסף 10GB ל-12נק' ו-4 מבואות UPLINK 40Gbps כולל GBIC וגישור לפנל ייצוג עבור כל המבואות במתג</t>
  </si>
  <si>
    <t>מתג תקשורת אופטי מאסף 10GB ל-24נק' ו-4 מבואות UPLINK 40Gbps  כולל GBIC וגישור לפנל ייצוג עבור כל המבואות במתג</t>
  </si>
  <si>
    <t>אספקה, הקמה והגדרה של שרת ייעודי + תוכנת ניטור וניהול למתגי תקשורת בתצורת On-Prem - כדוגמת JUNOS או HPE Aruba Central או שוו"ע תואם למתגים המוצעים</t>
  </si>
  <si>
    <t>סה"כ לפרק תקשורת - ציוד ליבה</t>
  </si>
  <si>
    <t>תקשורת אלחוטית</t>
  </si>
  <si>
    <t>נתב סלולארי תעשייתי 4G LTE התומך ב-2 כרטיסי SIM במקביל כולל הספקת והתקנת אנטנה חיצונית עד 10 מ'</t>
  </si>
  <si>
    <t>כולל חיבור והגדרות מול רשתות התקשורת הרלוונטיות</t>
  </si>
  <si>
    <t xml:space="preserve">זוג עורקים מילימטריים Point to Point  500Mbs לטווח מינימלי של 2ק"מ  </t>
  </si>
  <si>
    <t xml:space="preserve">זוג עורקים מילימטריים Point to Point 1,000Mbs (1Gbps) לטווח מינימלי של 2ק"מ המוגדרים לשימוש כתשתית Backbone </t>
  </si>
  <si>
    <t xml:space="preserve">זוג עורקים מילימטריים Point to Point 5,000Mbs (5Gbps) לטווח מינימלי של 2ק"מ המוגדרים לשימוש כתשתית Backbone 
</t>
  </si>
  <si>
    <t>סה"כ לפרק תקשורת אלחוטית:</t>
  </si>
  <si>
    <t xml:space="preserve">מערכות הגנת סייבר, ניטור וניהול הרשת </t>
  </si>
  <si>
    <t>כולל כל רכיבים הרישוי הנדרשים כולל Sandbox, IPS ואנטי-וירוס מובנה</t>
  </si>
  <si>
    <t>סה"כ לפרק מערכות הגנת סייבר, ניטור וניהול הרשת:</t>
  </si>
  <si>
    <t>צנרת וכבילה</t>
  </si>
  <si>
    <t>הנחה מרבית: 25%</t>
  </si>
  <si>
    <t>מ'</t>
  </si>
  <si>
    <t>כבל תקשורת Cat6a כולל מחברים ונקודת תקשורת בקצוות כולל נשיפה\השחלה\הנחה, ייצוג בפאנל נחושת ובדיקת עוצמת אות לאחר התקנה</t>
  </si>
  <si>
    <t>כבל פיקוד 6005 חיצוני 2 גידים כולל השחלה\הנחה וחיבור בשני הקצוות</t>
  </si>
  <si>
    <t>כבל פיקוד 6005 חיצוני 4 גידים כולל השחלה\הנחה וחיבור בשני הקצוות</t>
  </si>
  <si>
    <t>כבל פיקוד 6005 חיצוני 8 גידים כולל השחלה\הנחה וחיבור בשני הקצוות</t>
  </si>
  <si>
    <t>פנל ייצוג אופטי 1U SM ל-12 מבואות כפולות כולל מגש להתקנה במסד \ ארון חוץ כולל מחברים ומגשרים, כולל מסתמים למבואות ריקות</t>
  </si>
  <si>
    <t>פנל ייצוג אופטי High Density 1U SM ל-48 מבואות כפולות להתקנה במסד 19" פנימי כולל מגש כפול, מחברים ומגשרים, כולל מסתמים למבואות ריקות</t>
  </si>
  <si>
    <t>צינור שרשורי משוריין (PVC עם מיגון מתכת פנימי) בקוטר חיצוני 23 מ"מ</t>
  </si>
  <si>
    <t>צינור שרשורי משוריין (PVC עם מיגון מתכת פנימי) בקוטר חיצוני 30 מ"מ</t>
  </si>
  <si>
    <t>צינור קוברה בעל דופן פנימית חלקה להשחלה, קוטר פנימי 50 מ"מ</t>
  </si>
  <si>
    <t>צינור קוברה בעל דופן פנימית חלקה להשחלה, קוטר פנימי 75 מ"מ</t>
  </si>
  <si>
    <t>צינור קוברה בעל דופן פנימית חלקה להשחלה, קוטר פנימי 100 מ"מ</t>
  </si>
  <si>
    <t>צינור יק"ע (יחס 1:13 מ"מ לפחות) ייעודי לתקשורת בעל ת"י 1531 המתאים להשחלה בנשיפה כולל דיפון סיליקון פנימי, כולל חט השחלה 8 מ"מ - בקוטר 65 מ"מ</t>
  </si>
  <si>
    <t>צינור יק"ע (יחס 1:13 מ"מ לפחות) ייעודי לתקשורת בעל ת"י 1531 המתאים להשחלה בנשיפה כולל דיפון סיליקון פנימי, כולל חט השחלה 8 מ"מ - בקוטר 100 מ"מ</t>
  </si>
  <si>
    <t>צינור שרשורי פלסטי כבה מאליו (בעל תו תקן) בקוטר חיצוני 25 מ"מ</t>
  </si>
  <si>
    <t>צינור שרשורי פלסטי כבה מאליו (בעל תו תקן) בקוטר חיצוני 32 מ"מ</t>
  </si>
  <si>
    <t>סה"כ לפרק צנרת וכבילה:</t>
  </si>
  <si>
    <t>קונזולות, תרנים ורכיבים נלווים</t>
  </si>
  <si>
    <t>תורן 6 מ' כולל ביסוס בטון ואישור קונסטרוקטור</t>
  </si>
  <si>
    <t>תורן 9 מ' כולל ביסוס בטון ואישור קונסטרוקטור</t>
  </si>
  <si>
    <t>תורן מצלמות קוני  12 מ' כולל ביסוס בטון ואישור קונסטרוקטור</t>
  </si>
  <si>
    <t>כולל תאורת אזהרה לפי תקני רת"א</t>
  </si>
  <si>
    <t>תורן מצלמות קוני  15 מ' כולל ביסוס בטון ואישור קונסטרוקטור</t>
  </si>
  <si>
    <t>סורג היקפי למיגון עמוד בפני טיפוס - קוטר 50 ס"מ</t>
  </si>
  <si>
    <t>סורג היקפי למיגון עמוד בפני טיפוס - קוטר 70 ס"מ</t>
  </si>
  <si>
    <t>סה"כ לפרק קונזולות, תרנים ורכיבים נלווים:</t>
  </si>
  <si>
    <t>ארונות תקשורת ותאי בקרה</t>
  </si>
  <si>
    <t>גוב תקשורת P תקן בזק כולל דיפון תקני</t>
  </si>
  <si>
    <t>כולל מכסה, אטמים ומחברים כנדרש, אחריות על שיקום שקיעת הגוב וסביבתו לכל אורך תקופת ההתקשרות</t>
  </si>
  <si>
    <t>תא בקרה עגול לתקשורת קוטר 80 ס"מ עומק 1 מ' כולל מכסה עמיד עד 16 טון כולל דיפון תקני כולל מנעול מובנה למכסה</t>
  </si>
  <si>
    <t>תוספת לתא בקרה עגול - עבור מכסה עמידה עד 40 טון</t>
  </si>
  <si>
    <t>עבודות שונות, חפירות ועבודות עפר</t>
  </si>
  <si>
    <t>יום עבודה מנוף סל \ במת הרמה לתנאי חוץ עד 12 מטר גובה</t>
  </si>
  <si>
    <t>יום</t>
  </si>
  <si>
    <t>יום עבודה מנוף סל \ במת הרמה לתנאי חוץ מ 13 ועד 25 מטר גובה</t>
  </si>
  <si>
    <t>חציבה וחפירה באספלט או בטון עד עומק 50 ס"מ וברוחב עד 150 ס"מ כולל תיאום תשתיות מול כל הגורמים הרלוונטיים, שיקום מפולס של משטח העבודה, הנחת מצע ודיפון התעלה, הנחת סרט סימון חשמל\תקשורת תקני ופינוי הפסולת</t>
  </si>
  <si>
    <t>כולל סרט סימון תקני בהתאם לסוג הצנרת (חשמל \ תקשורת)
כולל שיקום אספלט וחיפוי אספלט + מילוי CLSM במרחק 3 מ' מכל צד יחסית למכרז החצייה, לאורך נתיב החפירה</t>
  </si>
  <si>
    <t>פירוק אבנים משתלבות כהכנה לחפירה באדמה, כולל שיקום האבנים המשתלבות בהתאמה מלאה לגוונים ודפוסי הצבע במדרכה</t>
  </si>
  <si>
    <t>מ"ר</t>
  </si>
  <si>
    <t>כולל סרט סימון תקני בהתאם לסוג הצנרת (חשמל \ תקשורת)</t>
  </si>
  <si>
    <t>חפירה באדמה או חול עד עומק 50 ס"מ וברוחב עד 150 ס"מ כולל תיאום תשתיות מול כל הגורמים הרלוונטיים, שיקום משטח עבודה, דיפון התעלה והנחת סרט סימון חשמל\תקשורת תקני ופינוי הפסולת</t>
  </si>
  <si>
    <t>חדירה לגוב תקשורת קיים, כולל חפירה ושיקום משטח חול \ בטון \ אספלט</t>
  </si>
  <si>
    <t>סה"כ לפרק עבודות שונות, חפירות ועבודות עפר:</t>
  </si>
  <si>
    <t>חשמל וגיבוי מתח</t>
  </si>
  <si>
    <t>מערכת ניהול לאל-פסק כולל התממשקות מלאה למערכת השו"ב, הקמת תצוגות, התראות וחיבור כל יחידות השטח</t>
  </si>
  <si>
    <t>סה"כ לפרק חשמל וגיבוי מתח:</t>
  </si>
  <si>
    <t>סיכום ביניים - ניקוד מחיר מערכות המכרז:</t>
  </si>
  <si>
    <t>הדרכה, שירות ותחזוקה</t>
  </si>
  <si>
    <t>כלול במחיר ההצעה</t>
  </si>
  <si>
    <t>על מחירי הפריטים המוצעים לכלול בדק ותחזוקה כנדרש במכרז</t>
  </si>
  <si>
    <t>מתן אחריות, שירות ותחזוקה בשיטת אחריות מקיפה לכל רכיבי המערכות הקיימות, כולל חלקי חילוף ותחזוקה שוטפת ומונעת, כפי המפורט בנספח המצב הקיים ובהתאם להערכת עלות המערכת הנקובה</t>
  </si>
  <si>
    <t>קומפ' / שנה</t>
  </si>
  <si>
    <t xml:space="preserve"> % / שנה</t>
  </si>
  <si>
    <t>הדרכת משתמשים ברמת מפעיל \ מנהל - 8 שעות לעד 10 משתתפים</t>
  </si>
  <si>
    <t>סה"כ לפרק הדרכה, שירות ותחזוקה:</t>
  </si>
  <si>
    <t>סיכום הצעת המחיר:</t>
  </si>
  <si>
    <t>סה"כ כולל מע"מ:</t>
  </si>
  <si>
    <t>הערות:</t>
  </si>
  <si>
    <t>המציע נדרש להגיש כתב כמויות זה כאשר הוא נעול בסיסמתו המקורית ולא עבר כל שינוי למעט הנחה, יצרן ודגם. כל שינוי החורג מהנחיות אלה - עלול להביא לפסילת ההצעה על הסף.</t>
  </si>
  <si>
    <t>• התיאור בכל שורה בכתב הכמויות, כולל ההערות ויחד עם המפרט הטכני - מהווים כולם דרישות חובה ברמת המינימום הנדרש לאספקה והפעלה.</t>
  </si>
  <si>
    <t>• על כל הפריטים לכלול את כל העבודות הנדרשות לאספקה, התקנה, הטמעה והפעלה של האביזר כחלק מכל המערכות הרלוונטיות ובהתאם לדרישות המכרז והמפרטים הטכניים.</t>
  </si>
  <si>
    <t>• על כל המחירים המוצעים לכלול את כל התקורות והעבודות, הציוד, הכלים, ציוד העזר, אביזרי חיווט והתקנה, רישיונות תוכנה (למעט כאלו שעבורם קיים סעיף ייעודי), ספקי כוח, ממירי תקשורת, זרועות ומתאמי התקנה ושאר המרכיבים הנדרשים להתקנה, חיבור, הטמעה והפעלה מלאה של האביזר \ פריט החומרה  כחלק מכל המערכות הרלוונטיות ובהתאם לדרישות המכרז והמפרטים הטכניים.</t>
  </si>
  <si>
    <r>
      <t xml:space="preserve">אספקה, התקנה והגדרה של רישיון </t>
    </r>
    <r>
      <rPr>
        <u/>
        <sz val="11"/>
        <color theme="1"/>
        <rFont val="Gisha"/>
        <family val="2"/>
      </rPr>
      <t>גיבוי בהקלטה כפולה</t>
    </r>
    <r>
      <rPr>
        <sz val="11"/>
        <color theme="1"/>
        <rFont val="Gisha"/>
        <family val="2"/>
      </rPr>
      <t xml:space="preserve"> לערוץ וידאו קיים במערכת FLIR
LAT-RRC</t>
    </r>
  </si>
  <si>
    <t>ביצוע סקר תכנון מפורט PDR+CDR כולל עבור הפרויקט ברמת על כולל שילוב המצב הקיים, ארכיטקטורת רשת התקשורת, הגדרות רשת, ציוד IT ושרתים, תוספות שדרוגים ושינויים במערכות התוכנה, מעטפת הגנת סייבר, אמצעים ובקרות לאבטחת המידע</t>
  </si>
  <si>
    <t>ביצוע סקר תכנון מפורט S-CDR כהכנה לביצוע עבודה באתר \ מוקד</t>
  </si>
  <si>
    <t xml:space="preserve">מערכת תחקור מהיר - אספקה התקנה והגדרת רישיון לערוץ וידאו </t>
  </si>
  <si>
    <t>חומרת שרת NVR עבור 50 ערוצי וידאו כולל מערך אחסון הוידאו המוקלט ל-30 ימים ברזולוציית 8MP@ 25fps כדוגמת DELL R750XS או שוו"ע מאושר
כולל ספק כוח כפול וכרטיס רשת בעל חיבור SFP 10GB כולל גישור לפנל ייצוג</t>
  </si>
  <si>
    <t>חומרת שרת למערכת שליטה (ניהול VMS, שו"ב, ניהול סנסורים וכדומה) כדוגמת Dell R540 או שוו"ע מאושר כולל ספק כוח כפול</t>
  </si>
  <si>
    <t>שרת מבוסס GPU לוידאו-אנליטיקה AI בזמן אמת 
(עבור 20 ערוצים) כולל ספק כוח כפול וכרטיס רשת בעל חיבור SFP 10GB כולל גישור לפנל ייצוג</t>
  </si>
  <si>
    <t>שרת עיבוד וידאו אנליטיקה לתחקור מהיר (עבור 50 ערוצים) כולל ספק כוח כפול וכרטיס רשת בעל חיבור SFP 10GB כולל גישור לפנל ייצוג</t>
  </si>
  <si>
    <t>כולל תוכנת ניטור וניהול רשת אלחוטית, PDU, יחידות סנכרון וכל הנדרש להפעלה מלאה, קונזולה עד 1.5 מ' לכל יח' במידת הצורך</t>
  </si>
  <si>
    <t>זוג עורקים מילימטריים Point to Point 10,000Mbs (10Gbps) לטווח מינימלי של 2ק"מ המוגדרים לשימוש כתשתית Backbone</t>
  </si>
  <si>
    <t>רכיב חומת אש כדוגמת Fortigate 201F-950-36 Full Guard או שוו"ע מאושר כולל שירות עדכונים ל 3 שנים</t>
  </si>
  <si>
    <t xml:space="preserve"> רישיון FortiToken 300 או שוו"ע תואם לרכיבי ה-Firewall בפרק זה, מבוסס דונגל USB למחשבים מרוחקים להקמת VPN מול רכיבי Fortigate במכרז זה ו\או קיימים ברשות הלקוח</t>
  </si>
  <si>
    <t>רכיב אבטחת מידע - חבילת 10 רישיונות FortiToken כולל אימות 2FA באמצעות סיסמה חד-פעמית (OTP) למכשירים ניידים (Android/iOS) ו\או מחשבים להקמת VPN מול רכיבי Fortigate במכרז זה ו\או קיימים ברשות הלקוח - או שוו"ע תואם לחומת האש המוצעת</t>
  </si>
  <si>
    <t>כבל רמקולים דו-גידי NYY להתקנה חיצונית כולל השחלה\הנחה וחיבור בשני הקצוות</t>
  </si>
  <si>
    <t>תורן מצלמות קוני 21 מ' כולל ביסוס בטון אישור קונסטרוקטור ותאורת מטוסים תקנית, קבלת היתרים, תיאום מול הרשויות, הובלה הרכבה וכל הנדרש להקמה מלאה ושלמה של העמוד כולל התקנת המצלמות והרכיבים הרלוונטיים</t>
  </si>
  <si>
    <t>סה"כ לפרק ארונות תקשורת ותאי בקרה:</t>
  </si>
  <si>
    <r>
      <t xml:space="preserve">אחריות, שירות ותחזוקה לכל מערכות מכרז זה </t>
    </r>
    <r>
      <rPr>
        <b/>
        <sz val="11"/>
        <color rgb="FFFF0000"/>
        <rFont val="Arial"/>
        <family val="2"/>
        <scheme val="minor"/>
      </rPr>
      <t xml:space="preserve">לשלוש שנים (36 חודשים) </t>
    </r>
    <r>
      <rPr>
        <b/>
        <sz val="11"/>
        <color theme="1"/>
        <rFont val="Arial"/>
        <family val="2"/>
        <scheme val="minor"/>
      </rPr>
      <t xml:space="preserve">מיום הקבלה לכל אתר כולל חלקי חילוף ותחזוקה שוטפת </t>
    </r>
  </si>
  <si>
    <r>
      <t xml:space="preserve">הרחבת שירות ותחזוקה מלאים לשנה נוספת לתכולת מכרז זה מעבר לשלוש השנים הראשונות כולל חלקי חילוף ותחזוקה שוטפת </t>
    </r>
    <r>
      <rPr>
        <b/>
        <sz val="11"/>
        <color rgb="FFFF0000"/>
        <rFont val="Arial"/>
        <family val="2"/>
        <scheme val="minor"/>
      </rPr>
      <t>(למעט הרכיבים הכלולים בתיאור המצב הקיים ופרקי עבודות נלוות, צנרות וכבילה, עמודים ותרנים)</t>
    </r>
  </si>
  <si>
    <t>כולל חומרי לימוד, ציוד פרזנטציה והדגמת מערכת, הדרכה עיונית + מעשית</t>
  </si>
  <si>
    <t>הקמת פיילוט POC למערכת אנליטיקה מכל סוג כמוגדר במפרט (לא כולל חומרת שרת ורישיונות ערוצים) - הקמה, התאמות, דו"ח ביצועים, התאמות חוזרות וביצוע דו"ח ביצועים סופי מםורט מול דרישות המפרט, לרבות ביצוע POC חוזר במקרה של אי-עמידה בדרישות המכרז לאחר סבב שו"שים והתאמות</t>
  </si>
  <si>
    <t>2.ג</t>
  </si>
  <si>
    <t>2.ד, 3</t>
  </si>
  <si>
    <t>2.ז</t>
  </si>
  <si>
    <t>יום עבודת טכנאי לפירוק רכיבים קיימים והשבת אזור ההתקנה לקדמותו, כולל כל הציוד, החומרים והעבודות הנדרשות</t>
  </si>
  <si>
    <t>2.ו.6, 2.ו.7</t>
  </si>
  <si>
    <t>2.ו.8</t>
  </si>
  <si>
    <t>2.ז.1</t>
  </si>
  <si>
    <t>2.ז.3</t>
  </si>
  <si>
    <t>5.ג</t>
  </si>
  <si>
    <t>סה"כ לפרק עבודות תכנון ותיעוד</t>
  </si>
  <si>
    <t>5.ד</t>
  </si>
  <si>
    <t>5.ד.5</t>
  </si>
  <si>
    <t>5.ד.6</t>
  </si>
  <si>
    <t>5.ד.7</t>
  </si>
  <si>
    <t>5.ה</t>
  </si>
  <si>
    <t>כולל חיבור להזנת חשמל שתסופק ע"י העירייה, בדיקת הקו ובדיקת חשמלאי</t>
  </si>
  <si>
    <t>אספקת והתקנת שרת RADIUS לפי תקן 802.1X, כולל חומרה ייעודית ומוקשחת, כולל הגדרה של כלל הרכיבים הקיימים מול השרת ועדכונים לאורך תקופת ההתקשרות עם ביצוע תוספות ושינויים ברשת</t>
  </si>
  <si>
    <t>5.ה.2</t>
  </si>
  <si>
    <t>5.ה.5</t>
  </si>
  <si>
    <t>5.ה.3</t>
  </si>
  <si>
    <t>5.ה.6</t>
  </si>
  <si>
    <t>5.ה.4</t>
  </si>
  <si>
    <t>5.ה.7</t>
  </si>
  <si>
    <t>5.ה.8</t>
  </si>
  <si>
    <t>5.ה.9</t>
  </si>
  <si>
    <t>5.ו</t>
  </si>
  <si>
    <t>5.ו.1</t>
  </si>
  <si>
    <t>5.ו.2</t>
  </si>
  <si>
    <t>5.ז</t>
  </si>
  <si>
    <t>5.ז.1</t>
  </si>
  <si>
    <t>5.ז.2</t>
  </si>
  <si>
    <t>5.ח</t>
  </si>
  <si>
    <t>5.ח.1</t>
  </si>
  <si>
    <t>5.ח.2</t>
  </si>
  <si>
    <t>5.ח.3</t>
  </si>
  <si>
    <t>5.ט</t>
  </si>
  <si>
    <t>5.י</t>
  </si>
  <si>
    <t>5.יא</t>
  </si>
  <si>
    <t>5.יב</t>
  </si>
  <si>
    <t>5.יג</t>
  </si>
  <si>
    <t>5.יד</t>
  </si>
  <si>
    <t>5.טז</t>
  </si>
  <si>
    <t>5.טו</t>
  </si>
  <si>
    <t>5.יז</t>
  </si>
  <si>
    <t>2, 3, 4</t>
  </si>
  <si>
    <t>5.ט.3</t>
  </si>
  <si>
    <t>5.ט.2</t>
  </si>
  <si>
    <t>5.ט.4</t>
  </si>
  <si>
    <t>5.ט.5</t>
  </si>
  <si>
    <t>5.ט.6</t>
  </si>
  <si>
    <t>אל-פסק מצבר יבש ONLINE 3KVA לתנאי פנים כולל מצברי גיבוי לשעה כולל ניטור מצב מרחוק (SNMP/מגע יבש)</t>
  </si>
  <si>
    <t>אל-פסק 1KVA לתנאי חוץ כולל מצברי גיבוי לשעה כולל ניטור מצב מרחוק (SNMP/מגע יבש)</t>
  </si>
  <si>
    <t>אל-פסק 3KVA לתנאי חוץ כולל מצברי גיבוי לשעה כולל ניטור מצב מרחוק (SNMP/מגע יבש)</t>
  </si>
  <si>
    <t>תוספת מפסק פחת \ מאמ"ת כולל קופסת מיגון IP65 וחיבור למקור מתח</t>
  </si>
  <si>
    <t>תוספת מצברים מזוודים למערכת אל-פסק לשעת גיבוי נוספת - עבור מערכת בהספק 1KVA</t>
  </si>
  <si>
    <t>תוספת מצברים מזוודים למערכת אל-פסק לשעת גיבוי נוספת - עבור מערכת בהספק 3KVA</t>
  </si>
  <si>
    <t>בקר IP ל-6 מגעים כדוגמת ADAM-6060 או שוו"ע טכני מאושר</t>
  </si>
  <si>
    <t>5.י.1</t>
  </si>
  <si>
    <t>5.י.2</t>
  </si>
  <si>
    <t>5.י.3</t>
  </si>
  <si>
    <t>5.י.4</t>
  </si>
  <si>
    <t>5.י.5</t>
  </si>
  <si>
    <t>5.י.6</t>
  </si>
  <si>
    <t>מתג גיגהביט מנוהל L3 לתנאי פנים 24 כניסות PoE+ כולל 4 SFP+ Gbic לחיבור סיב אופטי SM 10GB</t>
  </si>
  <si>
    <t>מתג גיגהביט מנוהל L3 לתנאי פנים 48 כניסות PoE+ כולל 4 SFP+ Gbic לחיבור סיב אופטי SM 10GB</t>
  </si>
  <si>
    <t>מתג גיגהביט תעשייתי מנוהל לתנאי חוץ 8 כניסות PoE+ כולל 2 SFP Gbic לחיבור סיב אופטי SM 1GB</t>
  </si>
  <si>
    <t>מתג גיגהביט תעשייתי מנוהל לתנאי חוץ 16 כניסות PoE+ כולל 2 SFP Gbic לחיבור סיב אופטי SM 1GB</t>
  </si>
  <si>
    <t>כרטיס הרחבה למתג תקשורת אופטי מאסף - 4 מחברי QSFP נוספים במהירות 40Gbps כולל Gbics תואמים וגישור לפנל ייצוג עבור כל המבואות</t>
  </si>
  <si>
    <t>5.יא.1</t>
  </si>
  <si>
    <t>5.יא.2</t>
  </si>
  <si>
    <t>מערכת תצפית משולבת חיישן טרמי זום רציף בטווח 35-130 מ"מ לפחות וחיישן יום 2MP עם עדשה וריפוקלית 8 מ"מ - 50 מ"מ לפחות כולל ייצוב תמונה EIS, אנליטיקה מובנית לזיהוי תנועה ושריפות בסריקת אזורי עניין, כולל מתאמי התקנה לראש עמוד או צד עמוד כנדרש לאזור ההתקנה</t>
  </si>
  <si>
    <t>כרטיס זיכרון 64GB תואם למצלמת גוף לבישה \ מצלמות טמ"ס</t>
  </si>
  <si>
    <t>כרטיס זיכרון 128GB תואם למצלמת גוף לבישה \ מצלמות טמ"ס</t>
  </si>
  <si>
    <t>שרת אחסון נתונים ומדיה בגיבוי קר כולל כונני אחסון</t>
  </si>
  <si>
    <t>כבל תקשורת Cat7 Outdoor מוגן UV כולל מחברים ונקודת תקשורת בקצוות כולל נשיפה\השחלה\הנחה, ייצוג בפאנל נחושת ובדיקת עוצמת אות לאחר התקנה</t>
  </si>
  <si>
    <t>5.יג.2</t>
  </si>
  <si>
    <t>5.יג.3</t>
  </si>
  <si>
    <t>5.יג.5</t>
  </si>
  <si>
    <t>5.יג.4</t>
  </si>
  <si>
    <t>5.יג.6</t>
  </si>
  <si>
    <t>פנל ייצוג נחושת 12 מבואות להתקנה במסד \ ארון חוץ כולל קיסטונים ומגשרים, כולל מסתמים למבואות ריקות</t>
  </si>
  <si>
    <t>5.יד.1</t>
  </si>
  <si>
    <t>5.יד.2</t>
  </si>
  <si>
    <t>5.טו.1</t>
  </si>
  <si>
    <t>5.טו.2</t>
  </si>
  <si>
    <t>5.טו.3</t>
  </si>
  <si>
    <t>תוספת גוף קירור ייעודי לארונות תקשורת מוזן 24V/48V DC בשיטת Peltier בהספק 300W כולל מאוורר, צלעות קירור וחיבור חשמל, מתאמי התקנה וארונית חיצונית \ רפפת להתקנת המזגן בפתחי האוורור של ארון תקשורת חיצוני, כולל איטום הארון והתקנת חומר מבודד בכל דפנות הארון</t>
  </si>
  <si>
    <t>גומחת תקשורת מבטון לארון תקשורת Outdoor במכרז זה כולל דלת פלדה (3 מ"מ) עם פתחי אוורור ומנעול רתק, גלאי Tamper ותשתית לארון התקשורת</t>
  </si>
  <si>
    <t>• ההפניה לסעיף המפרט הרלוונטי בכתב הכמויות הינה לצורך נוחיות בלבד, ואין בהפניות אלה כדי לגרוע מהחובה של כל פריט לעמוד בכל יתר דרישות המכרז, הן לחוד והן יחד כמערכת ביטחון טכנולוגית אחודה ומסונכרנת.</t>
  </si>
  <si>
    <t>איגור פן 2024 - Igor Penn</t>
  </si>
  <si>
    <t>מתג תקשורת אופטי מרכזי נשלט ע"י חומת האש כדוגמת Fortigate FS-1024E כולל 24 יחידות SFP+ 10GB לכלל המבואות + 2 יח' 40GB QSFP כולל ספק כוח כפול כולל רישוי לניטור מלא ואינטגרציה מול חומת האש ומערכת הניהול  FSM כולל מגשרים עבור כל המבואות במתג</t>
  </si>
  <si>
    <t>מתג תקשורת נחושת 24 מבואות נשלט ע"י חומת האש כדוגמת Fortigate FS-T1024E  כולל 4 יחידות SFP+ 10GB כולל ספק כוח כפול כולל רישוי לניטור מלא ואינטגרציה מול חומת האש ומערכת הניהול  FSM כולל מגשרים עבור כל מבואות המתג</t>
  </si>
  <si>
    <t>5.טו.4</t>
  </si>
  <si>
    <t>5.יז.1</t>
  </si>
  <si>
    <t>5.יז.2</t>
  </si>
  <si>
    <t>-</t>
  </si>
  <si>
    <t>עבור שדרוג אתרים קיימים בלבד. לא יוזמן סעיף זה עבור מתגים מתוקף מכרז זה, שבהם רכיבי ה-SFP נדרשים להיות כלולים במתגים.</t>
  </si>
  <si>
    <t>תוספת רכיב SFP 1Gb תואם למתג הרשת וסוג הסיב בכל התקנה</t>
  </si>
  <si>
    <t xml:space="preserve">תוספת צוקל והתקנה רצפתית עבור ארון תקשורת במידות H800XW600XD300 מ"מ </t>
  </si>
  <si>
    <t>כולל התקנה עם ביסוס בטון ודיפון על פי המפרט הטכני, העברת צנרת דרך הצוקל והתקנת הארון על גביו וכן כל הרכיבים והעבודות הנדרשים להעמדת הארון והצוקל באופן מושלם כנדרש</t>
  </si>
  <si>
    <t>ארון תקן בזק להתקנה חיצונית כולל ידית נעילה במידות H600XW400XD200 מ"מ כולל מדפים, פסי DIN, תעלות כבילה, ממירי מתח ושקעים, נקודות רשת, אנטיגרונים, פלטת גב מתכתית כולל TAMPER ומערכת UPS חיצונית 750VA לפחות, עם מצברי גיבוי מקומיים לארבע שעות כולל רכיב דיווח במגע יבש</t>
  </si>
  <si>
    <t>ארון תקן בזק להתקנה חיצונית כולל ידית נעילה במידות H800XW600XD300 מ"מ כולל מדפים, פסי DIN, תעלות כבילה, ממירי מתח ושקעים, נקודות רשת, אנטיגרונים, פלטת גב מתכתית כולל TAMPER ומערכת UPS חיצונית 1KVA לפחות, עם מצברי גיבוי מקומיים לארבע שעות כולל רכיב דיווח במגע יבש</t>
  </si>
  <si>
    <t>ארון תקשורת Outdoor בממדים H1200XW800XD650 כולל TAMPER ומערכת UPS חיצונית 2KVA לפחות, עם מצברי גיבוי מקומיים לארבע שעות כולל רכיב דיווח במגע יבש מדפים, פסי DIN, תעלות כבילה, ממירי מתח ושקעים, נקודות רשת, אנטיגרונים, ביסוס וצוקל לארון, הכנסת תשתיות תת-קרקעיות אל תוך הארון</t>
  </si>
  <si>
    <t xml:space="preserve">תוספת צוקל והתקנה רצפתית עבור ארון תקשורת במידות H600XW400XD200 מ"מ </t>
  </si>
  <si>
    <t>בנוסף לפריטים הכלולים בארונות התקשורת</t>
  </si>
  <si>
    <t>מצלמת רב-חיישנים multisensor בתצורת צינור הכוללת 2 חיישנים כל אחד 8MP להתקנה בתנאי חוץ כולל מתאמים לקיר \ לעמוד לפי הצורך כולל אנליטיקה מובנית לגילוי חציית קו\חדירה למתחם ע"ב מנגנון AI כולל כל הנדרש להטמעת והפעלת יכולות האנליטיקה המובנות</t>
  </si>
  <si>
    <t>מצלמת רב-חיישנים פנורמית 32MP בתצורת pendant בעלת 4 חיישנים לגזרת 180° ברגישות נמוכה לתאורה להתקנה בתנאי חוץ כולל מתאמים לקיר \ לעמוד לפי הצורך</t>
  </si>
  <si>
    <t>מצלמת רב-חיישנים multisensor בתוצרת pendant הכוללת 4 חיישנים כל אחד 8MP להתקנה בתנאי חוץ כולל מתאמים לקיר \ לעמוד לפי הצורך כולל אנליטיקה מובנית לגילוי חציית קו\חדירה למתחם ע"ב מנגנון AI כולל כל הנדרש להטמעת והפעלת יכולות האנליטיקה המובנות</t>
  </si>
  <si>
    <t>סיב אופטי 48 גידים SM המיועד ע"י היצרן לשימוש כתשתית Backbone</t>
  </si>
  <si>
    <t>סיב אופטי 144 גידים SM המיועד ע"י היצרן לשימוש כתשתית Backbone</t>
  </si>
  <si>
    <t>סיב אופטי 6 גידים SM משוריין</t>
  </si>
  <si>
    <t>סיב אופטי 12 גידים SM משוריין</t>
  </si>
  <si>
    <t>סיב אופטי 24 גידים SM להטמנה</t>
  </si>
  <si>
    <t>מחשב קליינט במארז מוקטן (NUC) מבוסס מעבד i7</t>
  </si>
  <si>
    <t>מחשב קליינט במארז מוקטן (NUC) מבוסס מעבד i5</t>
  </si>
  <si>
    <t>מחשב קליינט למערכת גראפית (שו"ב או טמ"ס) כולל מעבר i7 סדרה 14 3Ghz,  זיכרון RAM 16GB, כרטיס גראפי Nvidia RTX 4070 או שוו"ע מאושר</t>
  </si>
  <si>
    <t xml:space="preserve">כולל כבילה, ספקי כוח, רכיבי תקשורת, מערכת הפעלה מקורית Win11 Pro, מתאמי תצוגה כנדרש לחיבור 3 מסכים במקביל אל כרטיס המסך, התקנה והגדרת אפליקציות הניהול על המחשב, הגדרת הרשאות, הקשחת המחשב ועוד ככל הנדרש להתקנה והפעלה מלאים </t>
  </si>
  <si>
    <t>יחידת פורס (Decoder) למערכת AVoIP בממשק SFP אופטי</t>
  </si>
  <si>
    <t>יחידת דוחס (Encoder) למערכת AVoIP בממשק SFP אופטי</t>
  </si>
  <si>
    <t>יחידת ליבה כולל מיתוג למערכת AVoIP בממשק SFP אופטי</t>
  </si>
  <si>
    <t>מערכת מטריצה וניהול קיר וידאו קבועה 8 מבואות ו 8 יציאות</t>
  </si>
  <si>
    <t>מתג אופטי 12 מבואות L2 תואם למערכת AVoIP כולל לפחות 2 SFP 10GB כולל GBIC תואמים וכבלים מגשרים כנדרש</t>
  </si>
  <si>
    <t>תומך בפרוטוקולים וקצבי העברת הוידאו המרביים המתאפשרים בחיבור הדוחסים והפורסים לכל המבואות האפשריות במתג, כולל שרשור בין מתגים</t>
  </si>
  <si>
    <t xml:space="preserve">תוצרת Dell \ HP או שוו"ע מאושר, כולל כבילה, ספקי כוח, רכיבי תקשורת, מערכת הפעלה מקורית Win11 Pro, מתאמי תצוגה כנדרש לחיבור 3 מסכים במקביל אל כרטיס המסך, התקנה והגדרת אפליקציות הניהול על המחשב, הגדרת הרשאות, הקשחת המחשב ועוד ככל הנדרש להתקנה והפעלה מלאים </t>
  </si>
  <si>
    <t>יחידת בקרה מבוססת מסך מגע 10" למערכת מולטימדיה</t>
  </si>
  <si>
    <t>מסך קיר 55" ייעודי לשימוש כ-Video Wall כולל מתאמי התקנה צמודי קיר עם מנגנון pop-up לשליפה קלה וכל האביזרים הנדרשים להתקנה והפעלת המסך כחלק ממערך Video Wall בשילוב מטריצה</t>
  </si>
  <si>
    <t>צמד מרחיקים KVM למסך HDMI אחד</t>
  </si>
  <si>
    <t>צמד מרחיקים KVM לשני מסכי HDMI</t>
  </si>
  <si>
    <t>מסך תצוגה  24" LED שולחני לעמדת ניהול כולל כבל HDMI\DP</t>
  </si>
  <si>
    <t>מסך  מגע IPS בעל לפחות 7 נקודות מגע  27" LED/LCD שולחני כולל רגלית מתכווננת לעמדת ניהול כולל כבל HDMI\DP וכבל USB</t>
  </si>
  <si>
    <t>מסך תצוגה קעור 34" שולחני ביחס צלעות 21:9 לעמדת ניהול כולל שני כבלי HDMI/DP</t>
  </si>
  <si>
    <t>מסך תצוגה קעור 49" שולחני ביחס צלעות 32:9 לעמדת ניהול כולל שני כבלי HDMI/DP</t>
  </si>
  <si>
    <t>מסך תצוגה מקצועי LED TFT 75" 4K 24/7 כולל מתקן תלייה בצמוד לקיר כולל כבל HDMI/DP</t>
  </si>
  <si>
    <t>יחידת Keyboard + Joystick לניהול מצלמות בממשק USB</t>
  </si>
  <si>
    <t>זרוע VESA לחיבור לשולחן עבור מסך 1 מתאים לסוג וגודל המסכים המותקנים</t>
  </si>
  <si>
    <t xml:space="preserve">זרוע VESA מפוצלת לחיבור לשולחן ל-2 מסכים מתאים לסוג וגודל המסכים המותקנים </t>
  </si>
  <si>
    <t>אל-פסק 10KVA לתנאי חוץ כולל מצברי גיבוי לשעה כולל ניטור מצב מרחוק (SNMP/מגע יבש)</t>
  </si>
  <si>
    <t>תוספת מצברים מזוודים למערכת אל-פסק לשעת גיבוי נוספת - עבור מערכת בהספק 10KVA</t>
  </si>
  <si>
    <t>5.י.7</t>
  </si>
  <si>
    <t>5.י.8</t>
  </si>
  <si>
    <t>5.י.9</t>
  </si>
  <si>
    <t>5.י.10</t>
  </si>
  <si>
    <t>5.י.11</t>
  </si>
  <si>
    <t>5.י.12</t>
  </si>
  <si>
    <t>5.י.13</t>
  </si>
  <si>
    <t>5.י.14</t>
  </si>
  <si>
    <t>מחשוב ומערכות מוקד</t>
  </si>
  <si>
    <t>סה"כ לפרק מחשוב ומערכות מוקד:</t>
  </si>
  <si>
    <t>חריצת מיקרוטרנצ'ינג ברוחב עד 7 ס"מ ובעומק 40 ס"מ כוללהנחת קסטת נשיפה 4 קנים ופס מתכת לגילוי</t>
  </si>
  <si>
    <t>חפירת טרנצ'ר כולל כיסוי ואיטום CLSM + אספלט חם</t>
  </si>
  <si>
    <t>רוחב עד 10 ס"מ, עומק עד 40 ס"מ
כולל סרט סימון תקני בהתאם לסוג הצנרת (חשמל \ תקשורת)
כולל שיקום אספלט וחיפוי אספלט + מילוי CLSM לאורך נתיב החפירה</t>
  </si>
  <si>
    <t>כולל סרט סימון, פס מתכתי לגילוי תוואי החפירה, שיקום משטח האספלט כולל מילוי CLSM דוחה מים ועמיד בחום ושינויי טמפרטורה תכופים, כולל החזרת המצב לקדמותו, כולל אחריות על טיב האיטום לאורך תקופת ההתקשרות וחיבור לגובי תקשורת כנדרש</t>
  </si>
  <si>
    <t>כולל העמקת החפירה כנדרש וחיבור לגובי תקשורת כנדרש</t>
  </si>
  <si>
    <t>תוספת לחריצת מיקרוטרנצ'ר עבור קסטת נשיפה 6 קנים בעומק המתאים</t>
  </si>
  <si>
    <t>מספר סעיף</t>
  </si>
  <si>
    <t>הנחה מרבית: 10%</t>
  </si>
  <si>
    <t>הנחה מרבית: 20%</t>
  </si>
  <si>
    <t xml:space="preserve">אחוז ממחיר המערכת המלאה (סיכום הביניים) בפרק זה, לא כולל: רכיבי המצב הקיים, פרקי "צנרת וכבילה" ו-"עבודות שונות, חפירות ועבודות עפר", עמודים ותרנים </t>
  </si>
  <si>
    <t>כלול במחיר היחידה</t>
  </si>
  <si>
    <t>12.10</t>
  </si>
  <si>
    <t>12.20</t>
  </si>
  <si>
    <t>17.01</t>
  </si>
  <si>
    <t>17.02</t>
  </si>
  <si>
    <t>17.03</t>
  </si>
  <si>
    <t>17.04</t>
  </si>
  <si>
    <r>
      <t xml:space="preserve">עיריית שדרות - מכרז מס' 15/2024 הקמת מערכות אבטחה טכנולוגיות, שדרוג המערכת הקיימת ואחזקה  - כתב הכמויות
</t>
    </r>
    <r>
      <rPr>
        <b/>
        <u/>
        <sz val="24"/>
        <color rgb="FFFF2121"/>
        <rFont val="Arial"/>
        <family val="2"/>
        <scheme val="minor"/>
      </rPr>
      <t>נוסח מעודכן כחלק ממענה לשאלות הבהרה מס' 1 (22.10.24)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</si>
</sst>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quot;₪&quot;\ * #,##0.00_ ;_ &quot;₪&quot;\ * \-#,##0.00_ ;_ &quot;₪&quot;\ * &quot;-&quot;??_ ;_ @_ "/>
    <numFmt numFmtId="43" formatCode="_ * #,##0.00_ ;_ * \-#,##0.00_ ;_ * &quot;-&quot;??_ ;_ @_ "/>
    <numFmt numFmtId="164" formatCode="[&lt;=9999999][$-1000000]###\-####;[$-1000000]\(###\)\ ###\-####"/>
    <numFmt numFmtId="165" formatCode="_ * #,##0_ ;_ * \-#,##0_ ;_ * &quot;-&quot;??_ ;_ @_ "/>
    <numFmt numFmtId="166" formatCode="_ * #,##0.000_ ;_ * \-#,##0.000_ ;_ * &quot;-&quot;??_ ;_ @_ "/>
    <numFmt numFmtId="167" formatCode="&quot;₪&quot;\ #,##0"/>
    <numFmt numFmtId="168" formatCode="0.000"/>
    <numFmt numFmtId="169" formatCode="&quot;₪&quot;\ #,##0.00"/>
  </numFmts>
  <fonts count="38" x14ac:knownFonts="1">
    <font>
      <sz val="11"/>
      <color theme="1"/>
      <name val="Arial"/>
      <family val="2"/>
      <scheme val="minor"/>
    </font>
    <font>
      <sz val="11"/>
      <color theme="3"/>
      <name val="Tahoma"/>
      <family val="2"/>
    </font>
    <font>
      <b/>
      <sz val="14"/>
      <color theme="1"/>
      <name val="Gisha"/>
      <family val="2"/>
    </font>
    <font>
      <sz val="11"/>
      <color theme="1"/>
      <name val="Arial"/>
      <family val="2"/>
      <scheme val="minor"/>
    </font>
    <font>
      <sz val="8"/>
      <name val="Arial"/>
      <family val="2"/>
      <scheme val="minor"/>
    </font>
    <font>
      <b/>
      <sz val="24"/>
      <color theme="0"/>
      <name val="Gisha"/>
      <family val="2"/>
    </font>
    <font>
      <sz val="11"/>
      <color theme="1"/>
      <name val="Gisha"/>
      <family val="2"/>
    </font>
    <font>
      <b/>
      <sz val="11"/>
      <color theme="1"/>
      <name val="Gisha"/>
      <family val="2"/>
    </font>
    <font>
      <sz val="11"/>
      <name val="Gisha"/>
      <family val="2"/>
    </font>
    <font>
      <u/>
      <sz val="11"/>
      <color theme="1"/>
      <name val="Gisha"/>
      <family val="2"/>
    </font>
    <font>
      <u/>
      <sz val="11"/>
      <color rgb="FFFF0000"/>
      <name val="Gisha"/>
      <family val="2"/>
    </font>
    <font>
      <sz val="24"/>
      <color theme="0"/>
      <name val="Gisha"/>
      <family val="2"/>
    </font>
    <font>
      <b/>
      <sz val="22"/>
      <color theme="8" tint="-0.499984740745262"/>
      <name val="Gisha"/>
      <family val="2"/>
    </font>
    <font>
      <b/>
      <sz val="36"/>
      <color theme="8" tint="-0.499984740745262"/>
      <name val="Gisha"/>
      <family val="2"/>
    </font>
    <font>
      <b/>
      <sz val="11"/>
      <color theme="1"/>
      <name val="Arial"/>
      <family val="2"/>
      <scheme val="minor"/>
    </font>
    <font>
      <b/>
      <sz val="11"/>
      <color theme="8" tint="-0.499984740745262"/>
      <name val="Gisha"/>
      <family val="2"/>
    </font>
    <font>
      <b/>
      <sz val="16"/>
      <color theme="8"/>
      <name val="Gisha"/>
      <family val="2"/>
    </font>
    <font>
      <b/>
      <sz val="11"/>
      <color rgb="FFFF0000"/>
      <name val="Arial"/>
      <family val="2"/>
      <scheme val="minor"/>
    </font>
    <font>
      <b/>
      <sz val="24"/>
      <color rgb="FF002060"/>
      <name val="Gisha"/>
      <family val="2"/>
    </font>
    <font>
      <b/>
      <sz val="26"/>
      <color rgb="FF002060"/>
      <name val="Gisha"/>
      <family val="2"/>
    </font>
    <font>
      <b/>
      <sz val="18"/>
      <color theme="0"/>
      <name val="Gisha"/>
      <family val="2"/>
    </font>
    <font>
      <sz val="11"/>
      <color theme="1"/>
      <name val="Gisha"/>
      <family val="2"/>
      <charset val="177"/>
    </font>
    <font>
      <sz val="11"/>
      <color theme="8" tint="-0.499984740745262"/>
      <name val="Gisha"/>
      <family val="2"/>
      <charset val="177"/>
    </font>
    <font>
      <sz val="10"/>
      <color theme="1"/>
      <name val="Arial"/>
      <family val="2"/>
      <charset val="177"/>
      <scheme val="minor"/>
    </font>
    <font>
      <sz val="16"/>
      <color theme="8"/>
      <name val="Gisha"/>
      <family val="2"/>
      <charset val="177"/>
    </font>
    <font>
      <sz val="10"/>
      <color theme="1"/>
      <name val="Gisha"/>
      <family val="2"/>
      <charset val="177"/>
    </font>
    <font>
      <sz val="20"/>
      <color rgb="FF002060"/>
      <name val="Gisha"/>
      <family val="2"/>
      <charset val="177"/>
    </font>
    <font>
      <b/>
      <sz val="28"/>
      <color rgb="FFFF0000"/>
      <name val="Gisha"/>
      <family val="2"/>
    </font>
    <font>
      <b/>
      <u/>
      <sz val="24"/>
      <color theme="0"/>
      <name val="Arial"/>
      <family val="2"/>
      <scheme val="minor"/>
    </font>
    <font>
      <sz val="14"/>
      <color theme="8"/>
      <name val="Gisha"/>
      <family val="2"/>
    </font>
    <font>
      <b/>
      <sz val="10"/>
      <color theme="1"/>
      <name val="Gisha"/>
      <family val="2"/>
    </font>
    <font>
      <sz val="11"/>
      <color rgb="FFFEFEFE"/>
      <name val="Gisha"/>
      <family val="2"/>
    </font>
    <font>
      <b/>
      <sz val="20"/>
      <color rgb="FFFF0000"/>
      <name val="Gisha"/>
      <family val="2"/>
    </font>
    <font>
      <b/>
      <sz val="18"/>
      <color rgb="FF002060"/>
      <name val="Gisha"/>
      <family val="2"/>
    </font>
    <font>
      <b/>
      <sz val="20"/>
      <color theme="1"/>
      <name val="Gisha"/>
      <family val="2"/>
    </font>
    <font>
      <sz val="11"/>
      <color rgb="FFFF0000"/>
      <name val="Gisha"/>
      <family val="2"/>
    </font>
    <font>
      <sz val="10"/>
      <color rgb="FFFF0000"/>
      <name val="Arial"/>
      <family val="2"/>
      <scheme val="minor"/>
    </font>
    <font>
      <b/>
      <u/>
      <sz val="24"/>
      <color rgb="FFFF2121"/>
      <name val="Arial"/>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theme="8"/>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rgb="FFFFC000"/>
        <bgColor indexed="64"/>
      </patternFill>
    </fill>
    <fill>
      <patternFill patternType="solid">
        <fgColor theme="7"/>
        <bgColor indexed="64"/>
      </patternFill>
    </fill>
    <fill>
      <patternFill patternType="solid">
        <fgColor theme="1"/>
        <bgColor indexed="64"/>
      </patternFill>
    </fill>
    <fill>
      <patternFill patternType="solid">
        <fgColor rgb="FF002060"/>
        <bgColor indexed="64"/>
      </patternFill>
    </fill>
  </fills>
  <borders count="5">
    <border>
      <left/>
      <right/>
      <top/>
      <bottom/>
      <diagonal/>
    </border>
    <border>
      <left/>
      <right/>
      <top style="thin">
        <color indexed="64"/>
      </top>
      <bottom/>
      <diagonal/>
    </border>
    <border>
      <left/>
      <right style="medium">
        <color indexed="64"/>
      </right>
      <top/>
      <bottom/>
      <diagonal/>
    </border>
    <border>
      <left style="thin">
        <color theme="8" tint="-0.249977111117893"/>
      </left>
      <right/>
      <top/>
      <bottom/>
      <diagonal/>
    </border>
    <border>
      <left/>
      <right/>
      <top/>
      <bottom style="thin">
        <color indexed="64"/>
      </bottom>
      <diagonal/>
    </border>
  </borders>
  <cellStyleXfs count="6">
    <xf numFmtId="0" fontId="0" fillId="0" borderId="0"/>
    <xf numFmtId="14" fontId="1" fillId="0" borderId="0" applyFont="0" applyFill="0" applyBorder="0">
      <alignment horizontal="left" vertical="top"/>
    </xf>
    <xf numFmtId="164" fontId="1" fillId="0" borderId="0" applyFont="0" applyFill="0" applyBorder="0">
      <alignment horizontal="left" vertical="top" wrapText="1"/>
    </xf>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cellStyleXfs>
  <cellXfs count="174">
    <xf numFmtId="0" fontId="0" fillId="0" borderId="0" xfId="0"/>
    <xf numFmtId="0" fontId="6" fillId="0" borderId="0" xfId="0" applyFont="1" applyAlignment="1">
      <alignment horizontal="right" vertical="center" wrapText="1"/>
    </xf>
    <xf numFmtId="44" fontId="6" fillId="5" borderId="0" xfId="4" applyFont="1" applyFill="1" applyBorder="1" applyAlignment="1">
      <alignment horizontal="center" vertical="center"/>
    </xf>
    <xf numFmtId="0" fontId="6" fillId="0" borderId="0" xfId="0" applyFont="1" applyAlignment="1">
      <alignment horizontal="center" vertical="center"/>
    </xf>
    <xf numFmtId="43" fontId="6" fillId="0" borderId="0" xfId="3" applyFont="1" applyBorder="1" applyAlignment="1">
      <alignment horizontal="center" vertical="center"/>
    </xf>
    <xf numFmtId="0" fontId="6" fillId="0" borderId="0" xfId="0" applyFont="1" applyAlignment="1">
      <alignment vertical="center"/>
    </xf>
    <xf numFmtId="0" fontId="6" fillId="0" borderId="0" xfId="0" applyFont="1" applyAlignment="1">
      <alignment vertical="center" wrapText="1" readingOrder="2"/>
    </xf>
    <xf numFmtId="0" fontId="6" fillId="2" borderId="0" xfId="0" applyFont="1" applyFill="1" applyAlignment="1">
      <alignment vertical="center"/>
    </xf>
    <xf numFmtId="0" fontId="6" fillId="4" borderId="0" xfId="0" applyFont="1" applyFill="1" applyAlignment="1">
      <alignment vertical="center"/>
    </xf>
    <xf numFmtId="165" fontId="6" fillId="5" borderId="0" xfId="3" applyNumberFormat="1" applyFont="1" applyFill="1" applyBorder="1" applyAlignment="1">
      <alignment horizontal="center" vertical="center"/>
    </xf>
    <xf numFmtId="0" fontId="6" fillId="5" borderId="0" xfId="4" applyNumberFormat="1" applyFont="1" applyFill="1" applyBorder="1" applyAlignment="1">
      <alignment horizontal="center" vertical="center" readingOrder="2"/>
    </xf>
    <xf numFmtId="9" fontId="6" fillId="7" borderId="0" xfId="5" applyFont="1" applyFill="1" applyBorder="1" applyAlignment="1" applyProtection="1">
      <alignment horizontal="center" vertical="center"/>
      <protection locked="0"/>
    </xf>
    <xf numFmtId="43" fontId="6" fillId="5" borderId="0" xfId="3" applyFont="1" applyFill="1" applyBorder="1" applyAlignment="1">
      <alignment horizontal="center" vertical="center"/>
    </xf>
    <xf numFmtId="0" fontId="7" fillId="0" borderId="0" xfId="0" applyFont="1" applyAlignment="1">
      <alignment horizontal="right" vertical="center" wrapText="1"/>
    </xf>
    <xf numFmtId="167" fontId="6" fillId="5" borderId="0" xfId="4" applyNumberFormat="1" applyFont="1" applyFill="1" applyBorder="1" applyAlignment="1" applyProtection="1">
      <alignment horizontal="center" vertical="center" readingOrder="2"/>
    </xf>
    <xf numFmtId="167" fontId="8" fillId="5" borderId="0" xfId="4" applyNumberFormat="1" applyFont="1" applyFill="1" applyBorder="1" applyAlignment="1" applyProtection="1">
      <alignment horizontal="center" vertical="center" readingOrder="2"/>
    </xf>
    <xf numFmtId="0" fontId="6" fillId="5" borderId="0" xfId="4" applyNumberFormat="1" applyFont="1" applyFill="1" applyBorder="1" applyAlignment="1" applyProtection="1">
      <alignment horizontal="center" vertical="center" readingOrder="2"/>
    </xf>
    <xf numFmtId="0" fontId="6" fillId="6" borderId="0" xfId="0" applyFont="1" applyFill="1" applyAlignment="1">
      <alignment horizontal="center" vertical="center"/>
    </xf>
    <xf numFmtId="0" fontId="6" fillId="6" borderId="0" xfId="0" applyFont="1" applyFill="1" applyAlignment="1">
      <alignment horizontal="right" vertical="center" wrapText="1"/>
    </xf>
    <xf numFmtId="165" fontId="6" fillId="0" borderId="0" xfId="3" applyNumberFormat="1" applyFont="1" applyBorder="1" applyAlignment="1">
      <alignment horizontal="center" vertical="center"/>
    </xf>
    <xf numFmtId="44" fontId="6" fillId="0" borderId="0" xfId="4" applyFont="1" applyBorder="1" applyAlignment="1">
      <alignment horizontal="center" vertical="center"/>
    </xf>
    <xf numFmtId="0" fontId="6" fillId="0" borderId="0" xfId="0" applyFont="1" applyAlignment="1">
      <alignment vertical="center" readingOrder="2"/>
    </xf>
    <xf numFmtId="44" fontId="6" fillId="0" borderId="0" xfId="0" applyNumberFormat="1" applyFont="1" applyAlignment="1">
      <alignment horizontal="center" vertical="center"/>
    </xf>
    <xf numFmtId="0" fontId="6" fillId="0" borderId="0" xfId="0" applyFont="1" applyAlignment="1">
      <alignment horizontal="right" vertical="center"/>
    </xf>
    <xf numFmtId="0" fontId="2" fillId="2" borderId="0" xfId="0" applyFont="1" applyFill="1" applyAlignment="1">
      <alignment vertical="center"/>
    </xf>
    <xf numFmtId="0" fontId="2" fillId="8" borderId="0" xfId="0" applyFont="1" applyFill="1" applyAlignment="1">
      <alignment horizontal="right" vertical="center" wrapText="1"/>
    </xf>
    <xf numFmtId="0" fontId="2" fillId="0" borderId="0" xfId="0" applyFont="1" applyAlignment="1">
      <alignment vertical="center"/>
    </xf>
    <xf numFmtId="43" fontId="2" fillId="6" borderId="0" xfId="3" applyFont="1" applyFill="1" applyBorder="1" applyAlignment="1">
      <alignment horizontal="center" vertical="center"/>
    </xf>
    <xf numFmtId="0" fontId="2" fillId="6" borderId="0" xfId="0" applyFont="1" applyFill="1" applyAlignment="1">
      <alignment horizontal="right" vertical="center" wrapText="1"/>
    </xf>
    <xf numFmtId="0" fontId="12" fillId="2" borderId="0" xfId="0" applyFont="1" applyFill="1" applyAlignment="1">
      <alignment horizontal="right" vertical="center"/>
    </xf>
    <xf numFmtId="0" fontId="12" fillId="0" borderId="0" xfId="0" applyFont="1" applyAlignment="1">
      <alignment horizontal="right" vertical="center"/>
    </xf>
    <xf numFmtId="0" fontId="12" fillId="2" borderId="0" xfId="0" applyFont="1" applyFill="1" applyAlignment="1">
      <alignment vertical="center"/>
    </xf>
    <xf numFmtId="0" fontId="12" fillId="0" borderId="0" xfId="0" applyFont="1" applyAlignment="1">
      <alignment vertical="center"/>
    </xf>
    <xf numFmtId="0" fontId="13" fillId="3" borderId="0" xfId="0" applyFont="1" applyFill="1" applyAlignment="1">
      <alignment horizontal="right" vertical="center" wrapText="1"/>
    </xf>
    <xf numFmtId="0" fontId="14" fillId="0" borderId="0" xfId="0" applyFont="1" applyAlignment="1">
      <alignment vertical="center" wrapText="1" readingOrder="2"/>
    </xf>
    <xf numFmtId="165" fontId="0" fillId="5" borderId="0" xfId="3" applyNumberFormat="1" applyFont="1" applyFill="1" applyBorder="1" applyAlignment="1">
      <alignment horizontal="center" vertical="center"/>
    </xf>
    <xf numFmtId="0" fontId="0" fillId="5" borderId="0" xfId="4" applyNumberFormat="1" applyFont="1" applyFill="1" applyBorder="1" applyAlignment="1">
      <alignment horizontal="center" vertical="center" readingOrder="2"/>
    </xf>
    <xf numFmtId="44" fontId="0" fillId="5" borderId="0" xfId="4" applyFont="1" applyFill="1" applyBorder="1" applyAlignment="1">
      <alignment horizontal="center" vertical="center"/>
    </xf>
    <xf numFmtId="9" fontId="0" fillId="7" borderId="0" xfId="5" applyFont="1" applyFill="1" applyBorder="1" applyAlignment="1" applyProtection="1">
      <alignment horizontal="center" vertical="center"/>
      <protection locked="0"/>
    </xf>
    <xf numFmtId="43" fontId="0" fillId="5" borderId="0" xfId="3" applyFont="1" applyFill="1" applyBorder="1" applyAlignment="1">
      <alignment horizontal="center" vertical="center"/>
    </xf>
    <xf numFmtId="0" fontId="2" fillId="6" borderId="0" xfId="0" applyFont="1" applyFill="1" applyAlignment="1">
      <alignment horizontal="left" vertical="center" wrapText="1" readingOrder="2"/>
    </xf>
    <xf numFmtId="0" fontId="0" fillId="0" borderId="0" xfId="0" applyAlignment="1">
      <alignment vertical="center" wrapText="1" readingOrder="2"/>
    </xf>
    <xf numFmtId="165" fontId="3" fillId="5" borderId="0" xfId="3" applyNumberFormat="1" applyFont="1" applyFill="1" applyBorder="1" applyAlignment="1">
      <alignment horizontal="center" vertical="center"/>
    </xf>
    <xf numFmtId="0" fontId="3" fillId="5" borderId="0" xfId="4" applyNumberFormat="1" applyFont="1" applyFill="1" applyBorder="1" applyAlignment="1">
      <alignment horizontal="center" vertical="center" readingOrder="2"/>
    </xf>
    <xf numFmtId="44" fontId="3" fillId="5" borderId="0" xfId="4" applyFont="1" applyFill="1" applyBorder="1" applyAlignment="1">
      <alignment horizontal="center" vertical="center"/>
    </xf>
    <xf numFmtId="9" fontId="3" fillId="7" borderId="0" xfId="5" applyFont="1" applyFill="1" applyBorder="1" applyAlignment="1" applyProtection="1">
      <alignment horizontal="center" vertical="center"/>
      <protection locked="0"/>
    </xf>
    <xf numFmtId="43" fontId="3" fillId="5" borderId="0" xfId="3" applyFont="1" applyFill="1" applyBorder="1" applyAlignment="1">
      <alignment horizontal="center" vertical="center"/>
    </xf>
    <xf numFmtId="0" fontId="6" fillId="6" borderId="0" xfId="0" applyFont="1" applyFill="1" applyAlignment="1">
      <alignment vertical="center" wrapText="1" readingOrder="2"/>
    </xf>
    <xf numFmtId="0" fontId="6" fillId="0" borderId="0" xfId="0" applyFont="1" applyAlignment="1">
      <alignment horizontal="right" vertical="center" wrapText="1" readingOrder="2"/>
    </xf>
    <xf numFmtId="0" fontId="6" fillId="6" borderId="0" xfId="0" applyFont="1" applyFill="1" applyAlignment="1">
      <alignment horizontal="right" vertical="center" wrapText="1" readingOrder="2"/>
    </xf>
    <xf numFmtId="165" fontId="2" fillId="6" borderId="0" xfId="3" applyNumberFormat="1" applyFont="1" applyFill="1" applyBorder="1" applyAlignment="1">
      <alignment horizontal="center" vertical="center" wrapText="1"/>
    </xf>
    <xf numFmtId="0" fontId="2" fillId="6" borderId="0" xfId="4" applyNumberFormat="1" applyFont="1" applyFill="1" applyBorder="1" applyAlignment="1">
      <alignment horizontal="center" vertical="center"/>
    </xf>
    <xf numFmtId="44" fontId="2" fillId="6" borderId="0" xfId="4" applyFont="1" applyFill="1" applyBorder="1" applyAlignment="1">
      <alignment horizontal="center" vertical="center"/>
    </xf>
    <xf numFmtId="0" fontId="16" fillId="2" borderId="0" xfId="0" applyFont="1" applyFill="1" applyAlignment="1">
      <alignment vertical="center"/>
    </xf>
    <xf numFmtId="44" fontId="16" fillId="2" borderId="0" xfId="4" applyFont="1" applyFill="1" applyBorder="1" applyAlignment="1">
      <alignment horizontal="center" vertical="center"/>
    </xf>
    <xf numFmtId="43" fontId="16" fillId="2" borderId="0" xfId="3" applyFont="1" applyFill="1" applyBorder="1" applyAlignment="1">
      <alignment horizontal="center" vertical="center"/>
    </xf>
    <xf numFmtId="0" fontId="16" fillId="8" borderId="0" xfId="0" applyFont="1" applyFill="1" applyAlignment="1">
      <alignment horizontal="right" vertical="center" wrapText="1"/>
    </xf>
    <xf numFmtId="0" fontId="16" fillId="0" borderId="0" xfId="0" applyFont="1" applyAlignment="1">
      <alignment vertical="center"/>
    </xf>
    <xf numFmtId="0" fontId="16" fillId="2" borderId="0" xfId="0" applyFont="1" applyFill="1" applyAlignment="1">
      <alignment horizontal="center" vertical="center" wrapText="1" readingOrder="2"/>
    </xf>
    <xf numFmtId="43" fontId="16" fillId="6" borderId="0" xfId="3" applyFont="1" applyFill="1" applyBorder="1" applyAlignment="1">
      <alignment horizontal="center" vertical="center"/>
    </xf>
    <xf numFmtId="0" fontId="16" fillId="6" borderId="0" xfId="0" applyFont="1" applyFill="1" applyAlignment="1">
      <alignment horizontal="right" vertical="center" wrapText="1"/>
    </xf>
    <xf numFmtId="0" fontId="16" fillId="6" borderId="0" xfId="0" applyFont="1" applyFill="1" applyAlignment="1">
      <alignment vertical="center"/>
    </xf>
    <xf numFmtId="0" fontId="6" fillId="6" borderId="0" xfId="0" applyFont="1" applyFill="1" applyAlignment="1">
      <alignment vertical="center" readingOrder="2"/>
    </xf>
    <xf numFmtId="165" fontId="13" fillId="6" borderId="0" xfId="3" applyNumberFormat="1" applyFont="1" applyFill="1" applyBorder="1" applyAlignment="1">
      <alignment horizontal="center" vertical="center"/>
    </xf>
    <xf numFmtId="0" fontId="13" fillId="6" borderId="0" xfId="4" applyNumberFormat="1" applyFont="1" applyFill="1" applyBorder="1" applyAlignment="1">
      <alignment horizontal="center" vertical="center"/>
    </xf>
    <xf numFmtId="44" fontId="13" fillId="6" borderId="0" xfId="4" applyFont="1" applyFill="1" applyBorder="1" applyAlignment="1">
      <alignment horizontal="center" vertical="center"/>
    </xf>
    <xf numFmtId="43" fontId="13" fillId="6" borderId="0" xfId="3" applyFont="1" applyFill="1" applyBorder="1" applyAlignment="1">
      <alignment horizontal="center" vertical="center"/>
    </xf>
    <xf numFmtId="0" fontId="13" fillId="6" borderId="0" xfId="0" applyFont="1" applyFill="1" applyAlignment="1">
      <alignment horizontal="right" vertical="center" wrapText="1"/>
    </xf>
    <xf numFmtId="9" fontId="0" fillId="5" borderId="0" xfId="4" applyNumberFormat="1" applyFont="1" applyFill="1" applyBorder="1" applyAlignment="1">
      <alignment horizontal="center" vertical="center"/>
    </xf>
    <xf numFmtId="10" fontId="0" fillId="5" borderId="0" xfId="4" applyNumberFormat="1" applyFont="1" applyFill="1" applyBorder="1" applyAlignment="1">
      <alignment horizontal="center" vertical="center"/>
    </xf>
    <xf numFmtId="0" fontId="0" fillId="5" borderId="0" xfId="4" applyNumberFormat="1" applyFont="1" applyFill="1" applyBorder="1" applyAlignment="1">
      <alignment horizontal="center" vertical="center"/>
    </xf>
    <xf numFmtId="0" fontId="16" fillId="6" borderId="0" xfId="0" applyFont="1" applyFill="1" applyAlignment="1">
      <alignment horizontal="left" vertical="center" wrapText="1" readingOrder="2"/>
    </xf>
    <xf numFmtId="44" fontId="16" fillId="6" borderId="0" xfId="4" applyFont="1" applyFill="1" applyBorder="1" applyAlignment="1">
      <alignment horizontal="center" vertical="center"/>
    </xf>
    <xf numFmtId="0" fontId="16" fillId="11" borderId="0" xfId="0" applyFont="1" applyFill="1" applyAlignment="1">
      <alignment horizontal="left" vertical="center" wrapText="1" readingOrder="2"/>
    </xf>
    <xf numFmtId="44" fontId="16" fillId="11" borderId="0" xfId="4" applyFont="1" applyFill="1" applyBorder="1" applyAlignment="1">
      <alignment horizontal="center" vertical="center"/>
    </xf>
    <xf numFmtId="43" fontId="16" fillId="11" borderId="0" xfId="3" applyFont="1" applyFill="1" applyBorder="1" applyAlignment="1">
      <alignment horizontal="center" vertical="center"/>
    </xf>
    <xf numFmtId="0" fontId="16" fillId="11" borderId="0" xfId="0" applyFont="1" applyFill="1" applyAlignment="1">
      <alignment horizontal="right" vertical="center" wrapText="1"/>
    </xf>
    <xf numFmtId="0" fontId="5" fillId="2" borderId="0" xfId="0" applyFont="1" applyFill="1" applyAlignment="1">
      <alignment horizontal="left" vertical="center"/>
    </xf>
    <xf numFmtId="0" fontId="5" fillId="0" borderId="0" xfId="0" applyFont="1" applyAlignment="1">
      <alignment horizontal="left" vertical="center"/>
    </xf>
    <xf numFmtId="0" fontId="19" fillId="11" borderId="0" xfId="0" applyFont="1" applyFill="1" applyAlignment="1">
      <alignment horizontal="left" vertical="center" wrapText="1" readingOrder="2"/>
    </xf>
    <xf numFmtId="169" fontId="18" fillId="11" borderId="0" xfId="3" applyNumberFormat="1" applyFont="1" applyFill="1" applyBorder="1" applyAlignment="1">
      <alignment horizontal="right" vertical="center" indent="4"/>
    </xf>
    <xf numFmtId="0" fontId="9" fillId="6" borderId="0" xfId="0" applyFont="1" applyFill="1" applyAlignment="1">
      <alignment vertical="center" readingOrder="2"/>
    </xf>
    <xf numFmtId="165" fontId="6" fillId="6" borderId="0" xfId="3" applyNumberFormat="1" applyFont="1" applyFill="1" applyBorder="1" applyAlignment="1">
      <alignment horizontal="center" vertical="center"/>
    </xf>
    <xf numFmtId="44" fontId="6" fillId="6" borderId="0" xfId="4" applyFont="1" applyFill="1" applyBorder="1" applyAlignment="1">
      <alignment horizontal="center" vertical="center"/>
    </xf>
    <xf numFmtId="0" fontId="10" fillId="6" borderId="0" xfId="0" applyFont="1" applyFill="1" applyAlignment="1">
      <alignment vertical="center" readingOrder="2"/>
    </xf>
    <xf numFmtId="0" fontId="6" fillId="11" borderId="0" xfId="0" applyFont="1" applyFill="1" applyAlignment="1">
      <alignment vertical="center" readingOrder="2"/>
    </xf>
    <xf numFmtId="165" fontId="6" fillId="11" borderId="0" xfId="3" applyNumberFormat="1" applyFont="1" applyFill="1" applyBorder="1" applyAlignment="1">
      <alignment horizontal="center" vertical="center"/>
    </xf>
    <xf numFmtId="0" fontId="6" fillId="11" borderId="0" xfId="0" applyFont="1" applyFill="1" applyAlignment="1">
      <alignment horizontal="center" vertical="center"/>
    </xf>
    <xf numFmtId="44" fontId="6" fillId="11" borderId="0" xfId="4" applyFont="1" applyFill="1" applyBorder="1" applyAlignment="1">
      <alignment horizontal="center" vertical="center"/>
    </xf>
    <xf numFmtId="0" fontId="16" fillId="11" borderId="0" xfId="0" applyFont="1" applyFill="1" applyAlignment="1">
      <alignment vertical="center"/>
    </xf>
    <xf numFmtId="0" fontId="0" fillId="0" borderId="0" xfId="0" applyAlignment="1">
      <alignment horizontal="right" vertical="center" wrapText="1"/>
    </xf>
    <xf numFmtId="0" fontId="16" fillId="11" borderId="0" xfId="0" applyFont="1" applyFill="1" applyAlignment="1">
      <alignment horizontal="right" vertical="center"/>
    </xf>
    <xf numFmtId="0" fontId="16" fillId="6" borderId="0" xfId="0" applyFont="1" applyFill="1" applyAlignment="1">
      <alignment horizontal="right" vertical="center"/>
    </xf>
    <xf numFmtId="44" fontId="5" fillId="12" borderId="1" xfId="4" applyFont="1" applyFill="1" applyBorder="1" applyAlignment="1">
      <alignment horizontal="left" vertical="center"/>
    </xf>
    <xf numFmtId="43" fontId="20" fillId="12" borderId="1" xfId="3" applyFont="1" applyFill="1" applyBorder="1" applyAlignment="1">
      <alignment horizontal="left" vertical="center"/>
    </xf>
    <xf numFmtId="0" fontId="5" fillId="12" borderId="1" xfId="0" applyFont="1" applyFill="1" applyBorder="1" applyAlignment="1">
      <alignment horizontal="right" vertical="center" wrapText="1"/>
    </xf>
    <xf numFmtId="0" fontId="6" fillId="0" borderId="4" xfId="0" applyFont="1" applyBorder="1" applyAlignment="1">
      <alignment vertical="center" readingOrder="2"/>
    </xf>
    <xf numFmtId="165" fontId="6" fillId="0" borderId="4" xfId="3" applyNumberFormat="1" applyFont="1" applyFill="1" applyBorder="1" applyAlignment="1">
      <alignment horizontal="center" vertical="center"/>
    </xf>
    <xf numFmtId="0" fontId="6" fillId="0" borderId="4" xfId="0" applyFont="1" applyBorder="1" applyAlignment="1">
      <alignment horizontal="center" vertical="center"/>
    </xf>
    <xf numFmtId="44" fontId="6" fillId="0" borderId="4" xfId="4" applyFont="1" applyFill="1" applyBorder="1" applyAlignment="1">
      <alignment horizontal="center" vertical="center"/>
    </xf>
    <xf numFmtId="0" fontId="16" fillId="0" borderId="4" xfId="0" applyFont="1" applyBorder="1" applyAlignment="1">
      <alignment vertical="center"/>
    </xf>
    <xf numFmtId="0" fontId="16" fillId="0" borderId="4" xfId="0" applyFont="1" applyBorder="1" applyAlignment="1">
      <alignment horizontal="right" vertical="center"/>
    </xf>
    <xf numFmtId="0" fontId="6" fillId="0" borderId="1" xfId="0" applyFont="1" applyBorder="1" applyAlignment="1">
      <alignment horizontal="right" vertical="center" wrapText="1"/>
    </xf>
    <xf numFmtId="0" fontId="7" fillId="6" borderId="0" xfId="0" applyFont="1" applyFill="1" applyAlignment="1">
      <alignment horizontal="right" vertical="center" wrapText="1" readingOrder="2"/>
    </xf>
    <xf numFmtId="0" fontId="7" fillId="6" borderId="0" xfId="0" applyFont="1" applyFill="1" applyAlignment="1">
      <alignment horizontal="right" vertical="center" readingOrder="2"/>
    </xf>
    <xf numFmtId="0" fontId="6" fillId="0" borderId="1" xfId="0" applyFont="1" applyBorder="1" applyAlignment="1">
      <alignment horizontal="right" vertical="center" readingOrder="2"/>
    </xf>
    <xf numFmtId="169" fontId="27" fillId="10" borderId="0" xfId="3" applyNumberFormat="1" applyFont="1" applyFill="1" applyBorder="1" applyAlignment="1">
      <alignment horizontal="right" vertical="center" indent="4"/>
    </xf>
    <xf numFmtId="168" fontId="17" fillId="0" borderId="0" xfId="5" applyNumberFormat="1" applyFont="1" applyFill="1" applyBorder="1" applyAlignment="1">
      <alignment horizontal="center" vertical="center"/>
    </xf>
    <xf numFmtId="0" fontId="23" fillId="0" borderId="0" xfId="0" applyFont="1" applyAlignment="1">
      <alignment horizontal="center" vertical="center" readingOrder="2"/>
    </xf>
    <xf numFmtId="0" fontId="21" fillId="2" borderId="0" xfId="0" applyFont="1" applyFill="1" applyAlignment="1">
      <alignment horizontal="center" vertical="center" wrapText="1" readingOrder="2"/>
    </xf>
    <xf numFmtId="0" fontId="21" fillId="6" borderId="0" xfId="0" applyFont="1" applyFill="1" applyAlignment="1">
      <alignment horizontal="center" vertical="center" wrapText="1" readingOrder="2"/>
    </xf>
    <xf numFmtId="0" fontId="21" fillId="0" borderId="0" xfId="0" applyFont="1" applyAlignment="1">
      <alignment horizontal="center" vertical="center" readingOrder="2"/>
    </xf>
    <xf numFmtId="0" fontId="24" fillId="2" borderId="0" xfId="0" applyFont="1" applyFill="1" applyAlignment="1">
      <alignment horizontal="center" vertical="center" wrapText="1" readingOrder="2"/>
    </xf>
    <xf numFmtId="0" fontId="25" fillId="0" borderId="0" xfId="0" applyFont="1" applyAlignment="1">
      <alignment horizontal="center" vertical="center" readingOrder="2"/>
    </xf>
    <xf numFmtId="0" fontId="24" fillId="6" borderId="0" xfId="0" applyFont="1" applyFill="1" applyAlignment="1">
      <alignment horizontal="center" vertical="center" wrapText="1" readingOrder="2"/>
    </xf>
    <xf numFmtId="0" fontId="11" fillId="12" borderId="1" xfId="0" applyFont="1" applyFill="1" applyBorder="1" applyAlignment="1">
      <alignment horizontal="left" vertical="center" wrapText="1" readingOrder="2"/>
    </xf>
    <xf numFmtId="0" fontId="22" fillId="6" borderId="0" xfId="0" applyFont="1" applyFill="1" applyAlignment="1">
      <alignment horizontal="center" vertical="center" readingOrder="2"/>
    </xf>
    <xf numFmtId="0" fontId="24" fillId="11" borderId="0" xfId="0" applyFont="1" applyFill="1" applyAlignment="1">
      <alignment horizontal="center" vertical="center" wrapText="1" readingOrder="2"/>
    </xf>
    <xf numFmtId="0" fontId="26" fillId="9" borderId="0" xfId="0" applyFont="1" applyFill="1" applyAlignment="1">
      <alignment horizontal="left" vertical="center" wrapText="1" readingOrder="2"/>
    </xf>
    <xf numFmtId="0" fontId="26" fillId="11" borderId="0" xfId="0" applyFont="1" applyFill="1" applyAlignment="1">
      <alignment horizontal="left" vertical="center" wrapText="1" readingOrder="2"/>
    </xf>
    <xf numFmtId="0" fontId="21" fillId="4" borderId="0" xfId="0" applyFont="1" applyFill="1" applyAlignment="1">
      <alignment horizontal="center" vertical="center" readingOrder="2"/>
    </xf>
    <xf numFmtId="0" fontId="21" fillId="11" borderId="0" xfId="0" applyFont="1" applyFill="1" applyAlignment="1">
      <alignment horizontal="center" vertical="center" readingOrder="2"/>
    </xf>
    <xf numFmtId="0" fontId="21" fillId="0" borderId="4" xfId="0" applyFont="1" applyBorder="1" applyAlignment="1">
      <alignment horizontal="center" vertical="center" readingOrder="2"/>
    </xf>
    <xf numFmtId="0" fontId="21" fillId="6" borderId="0" xfId="0" applyFont="1" applyFill="1" applyAlignment="1">
      <alignment horizontal="center" vertical="center" readingOrder="2"/>
    </xf>
    <xf numFmtId="0" fontId="21" fillId="0" borderId="1" xfId="0" applyFont="1" applyBorder="1" applyAlignment="1">
      <alignment horizontal="center" vertical="center" readingOrder="2"/>
    </xf>
    <xf numFmtId="0" fontId="15" fillId="3" borderId="0" xfId="0" applyFont="1" applyFill="1" applyAlignment="1">
      <alignment horizontal="center" vertical="center" readingOrder="2"/>
    </xf>
    <xf numFmtId="0" fontId="12" fillId="3" borderId="0" xfId="0" applyFont="1" applyFill="1" applyAlignment="1">
      <alignment horizontal="right" vertical="center" readingOrder="2"/>
    </xf>
    <xf numFmtId="165" fontId="12" fillId="3" borderId="0" xfId="3" applyNumberFormat="1" applyFont="1" applyFill="1" applyBorder="1" applyAlignment="1">
      <alignment horizontal="center" vertical="center"/>
    </xf>
    <xf numFmtId="0" fontId="12" fillId="3" borderId="0" xfId="4" applyNumberFormat="1" applyFont="1" applyFill="1" applyBorder="1" applyAlignment="1">
      <alignment horizontal="center" vertical="center"/>
    </xf>
    <xf numFmtId="44" fontId="12" fillId="3" borderId="0" xfId="4" applyFont="1" applyFill="1" applyBorder="1" applyAlignment="1">
      <alignment horizontal="center" vertical="center"/>
    </xf>
    <xf numFmtId="43" fontId="12" fillId="3" borderId="0" xfId="3" applyFont="1" applyFill="1" applyBorder="1" applyAlignment="1">
      <alignment horizontal="center" vertical="center"/>
    </xf>
    <xf numFmtId="165" fontId="30" fillId="0" borderId="0" xfId="3" applyNumberFormat="1" applyFont="1" applyFill="1" applyBorder="1" applyAlignment="1">
      <alignment horizontal="center" vertical="center" wrapText="1"/>
    </xf>
    <xf numFmtId="166" fontId="30" fillId="0" borderId="0" xfId="3" applyNumberFormat="1" applyFont="1" applyFill="1" applyBorder="1" applyAlignment="1">
      <alignment horizontal="center" vertical="center"/>
    </xf>
    <xf numFmtId="0" fontId="30" fillId="0" borderId="0" xfId="0" applyFont="1" applyAlignment="1">
      <alignment horizontal="center" vertical="center" readingOrder="2"/>
    </xf>
    <xf numFmtId="43" fontId="30" fillId="0" borderId="0" xfId="3" applyFont="1" applyFill="1" applyBorder="1" applyAlignment="1">
      <alignment horizontal="center" vertical="center" wrapText="1"/>
    </xf>
    <xf numFmtId="0" fontId="30" fillId="0" borderId="0" xfId="0" applyFont="1" applyAlignment="1">
      <alignment horizontal="right" vertical="center" wrapText="1"/>
    </xf>
    <xf numFmtId="0" fontId="7" fillId="0" borderId="0" xfId="0" applyFont="1" applyAlignment="1">
      <alignment horizontal="center" vertical="center" wrapText="1" readingOrder="2"/>
    </xf>
    <xf numFmtId="0" fontId="31" fillId="0" borderId="0" xfId="0" applyFont="1" applyAlignment="1">
      <alignment horizontal="center" vertical="center" readingOrder="2"/>
    </xf>
    <xf numFmtId="0" fontId="14" fillId="0" borderId="0" xfId="0" applyFont="1" applyAlignment="1">
      <alignment horizontal="right" vertical="center" wrapText="1"/>
    </xf>
    <xf numFmtId="169" fontId="32" fillId="10" borderId="0" xfId="3" applyNumberFormat="1" applyFont="1" applyFill="1" applyBorder="1" applyAlignment="1">
      <alignment horizontal="center" vertical="center"/>
    </xf>
    <xf numFmtId="169" fontId="34" fillId="4" borderId="0" xfId="3" applyNumberFormat="1" applyFont="1" applyFill="1" applyBorder="1" applyAlignment="1">
      <alignment horizontal="right" vertical="center"/>
    </xf>
    <xf numFmtId="165" fontId="35" fillId="5" borderId="0" xfId="3" applyNumberFormat="1" applyFont="1" applyFill="1" applyBorder="1" applyAlignment="1">
      <alignment horizontal="center" vertical="center"/>
    </xf>
    <xf numFmtId="44" fontId="35" fillId="5" borderId="0" xfId="4" applyFont="1" applyFill="1" applyBorder="1" applyAlignment="1">
      <alignment horizontal="center" vertical="center"/>
    </xf>
    <xf numFmtId="49" fontId="7" fillId="0" borderId="0" xfId="0" applyNumberFormat="1" applyFont="1" applyAlignment="1">
      <alignment horizontal="center" vertical="center" wrapText="1" readingOrder="2"/>
    </xf>
    <xf numFmtId="49" fontId="15" fillId="3" borderId="0" xfId="0" applyNumberFormat="1" applyFont="1" applyFill="1" applyAlignment="1">
      <alignment horizontal="center" vertical="center" readingOrder="2"/>
    </xf>
    <xf numFmtId="49" fontId="21" fillId="2" borderId="0" xfId="0" applyNumberFormat="1" applyFont="1" applyFill="1" applyAlignment="1">
      <alignment horizontal="center" vertical="center" wrapText="1" readingOrder="2"/>
    </xf>
    <xf numFmtId="49" fontId="21" fillId="6" borderId="0" xfId="0" applyNumberFormat="1" applyFont="1" applyFill="1" applyAlignment="1">
      <alignment horizontal="center" vertical="center" wrapText="1" readingOrder="2"/>
    </xf>
    <xf numFmtId="49" fontId="21" fillId="0" borderId="0" xfId="0" applyNumberFormat="1" applyFont="1" applyAlignment="1">
      <alignment horizontal="center" vertical="center" readingOrder="2"/>
    </xf>
    <xf numFmtId="49" fontId="24" fillId="2" borderId="0" xfId="0" applyNumberFormat="1" applyFont="1" applyFill="1" applyAlignment="1">
      <alignment horizontal="center" vertical="center" wrapText="1" readingOrder="2"/>
    </xf>
    <xf numFmtId="49" fontId="25" fillId="0" borderId="0" xfId="0" applyNumberFormat="1" applyFont="1" applyAlignment="1">
      <alignment horizontal="center" vertical="center" readingOrder="2"/>
    </xf>
    <xf numFmtId="49" fontId="23" fillId="0" borderId="0" xfId="0" applyNumberFormat="1" applyFont="1" applyAlignment="1">
      <alignment horizontal="center" vertical="center" readingOrder="2"/>
    </xf>
    <xf numFmtId="49" fontId="24" fillId="6" borderId="0" xfId="0" applyNumberFormat="1" applyFont="1" applyFill="1" applyAlignment="1">
      <alignment horizontal="center" vertical="center" wrapText="1" readingOrder="2"/>
    </xf>
    <xf numFmtId="49" fontId="11" fillId="12" borderId="1" xfId="0" applyNumberFormat="1" applyFont="1" applyFill="1" applyBorder="1" applyAlignment="1">
      <alignment horizontal="left" vertical="center" wrapText="1" readingOrder="2"/>
    </xf>
    <xf numFmtId="49" fontId="22" fillId="6" borderId="0" xfId="0" applyNumberFormat="1" applyFont="1" applyFill="1" applyAlignment="1">
      <alignment horizontal="center" vertical="center" readingOrder="2"/>
    </xf>
    <xf numFmtId="49" fontId="24" fillId="11" borderId="0" xfId="0" applyNumberFormat="1" applyFont="1" applyFill="1" applyAlignment="1">
      <alignment horizontal="center" vertical="center" wrapText="1" readingOrder="2"/>
    </xf>
    <xf numFmtId="49" fontId="26" fillId="9" borderId="0" xfId="0" applyNumberFormat="1" applyFont="1" applyFill="1" applyAlignment="1">
      <alignment horizontal="left" vertical="center" wrapText="1" readingOrder="2"/>
    </xf>
    <xf numFmtId="49" fontId="26" fillId="11" borderId="0" xfId="0" applyNumberFormat="1" applyFont="1" applyFill="1" applyAlignment="1">
      <alignment horizontal="left" vertical="center" wrapText="1" readingOrder="2"/>
    </xf>
    <xf numFmtId="49" fontId="21" fillId="4" borderId="0" xfId="0" applyNumberFormat="1" applyFont="1" applyFill="1" applyAlignment="1">
      <alignment horizontal="center" vertical="center" readingOrder="2"/>
    </xf>
    <xf numFmtId="49" fontId="21" fillId="11" borderId="0" xfId="0" applyNumberFormat="1" applyFont="1" applyFill="1" applyAlignment="1">
      <alignment horizontal="center" vertical="center" readingOrder="2"/>
    </xf>
    <xf numFmtId="49" fontId="21" fillId="0" borderId="4" xfId="0" applyNumberFormat="1" applyFont="1" applyBorder="1" applyAlignment="1">
      <alignment horizontal="center" vertical="center" readingOrder="2"/>
    </xf>
    <xf numFmtId="49" fontId="21" fillId="6" borderId="0" xfId="0" applyNumberFormat="1" applyFont="1" applyFill="1" applyAlignment="1">
      <alignment horizontal="center" vertical="center" readingOrder="2"/>
    </xf>
    <xf numFmtId="44" fontId="36" fillId="5" borderId="0" xfId="4" applyFont="1" applyFill="1" applyBorder="1" applyAlignment="1">
      <alignment horizontal="center" vertical="center"/>
    </xf>
    <xf numFmtId="167" fontId="35" fillId="5" borderId="0" xfId="4" applyNumberFormat="1" applyFont="1" applyFill="1" applyBorder="1" applyAlignment="1" applyProtection="1">
      <alignment horizontal="center" vertical="center" readingOrder="2"/>
    </xf>
    <xf numFmtId="0" fontId="6" fillId="0" borderId="0" xfId="0" applyFont="1" applyAlignment="1">
      <alignment vertical="center" wrapText="1" readingOrder="2"/>
    </xf>
    <xf numFmtId="0" fontId="6" fillId="0" borderId="0" xfId="0" applyFont="1" applyAlignment="1">
      <alignment vertical="center" readingOrder="2"/>
    </xf>
    <xf numFmtId="0" fontId="16" fillId="2" borderId="0" xfId="0" applyFont="1" applyFill="1" applyAlignment="1">
      <alignment horizontal="left" vertical="center" wrapText="1" readingOrder="2"/>
    </xf>
    <xf numFmtId="0" fontId="28" fillId="3" borderId="0" xfId="0" applyFont="1" applyFill="1" applyAlignment="1">
      <alignment horizontal="center" vertical="center" wrapText="1"/>
    </xf>
    <xf numFmtId="0" fontId="28" fillId="3" borderId="2" xfId="0" applyFont="1" applyFill="1" applyBorder="1" applyAlignment="1">
      <alignment horizontal="center" vertical="center" wrapText="1"/>
    </xf>
    <xf numFmtId="0" fontId="29" fillId="0" borderId="3" xfId="0" applyFont="1" applyBorder="1" applyAlignment="1">
      <alignment horizontal="center" vertical="center" wrapText="1" readingOrder="2"/>
    </xf>
    <xf numFmtId="0" fontId="29" fillId="0" borderId="0" xfId="0" applyFont="1" applyAlignment="1">
      <alignment horizontal="center" vertical="center" wrapText="1" readingOrder="2"/>
    </xf>
    <xf numFmtId="0" fontId="33" fillId="9" borderId="0" xfId="0" applyFont="1" applyFill="1" applyAlignment="1">
      <alignment horizontal="left" vertical="center" wrapText="1" readingOrder="2"/>
    </xf>
    <xf numFmtId="0" fontId="34" fillId="4" borderId="0" xfId="0" applyFont="1" applyFill="1" applyAlignment="1">
      <alignment horizontal="left" vertical="center" wrapText="1" readingOrder="2"/>
    </xf>
    <xf numFmtId="0" fontId="5" fillId="12" borderId="1" xfId="0" applyFont="1" applyFill="1" applyBorder="1" applyAlignment="1">
      <alignment horizontal="left" vertical="center" wrapText="1" readingOrder="2"/>
    </xf>
    <xf numFmtId="165" fontId="6" fillId="5" borderId="0" xfId="3" applyNumberFormat="1" applyFont="1" applyFill="1" applyBorder="1" applyAlignment="1">
      <alignment horizontal="center" vertical="center"/>
    </xf>
  </cellXfs>
  <cellStyles count="6">
    <cellStyle name="Comma" xfId="3" builtinId="3"/>
    <cellStyle name="Currency" xfId="4" builtinId="4"/>
    <cellStyle name="Normal" xfId="0" builtinId="0"/>
    <cellStyle name="Percent" xfId="5" builtinId="5"/>
    <cellStyle name="טלפון" xfId="2" xr:uid="{57F20A0F-992C-4EB8-8EDB-B6A5E251894A}"/>
    <cellStyle name="תאריך" xfId="1" xr:uid="{E19AF331-21CD-4654-BCD1-0C262F182E17}"/>
  </cellStyles>
  <dxfs count="0"/>
  <tableStyles count="0" defaultTableStyle="TableStyleMedium2" defaultPivotStyle="PivotStyleLight16"/>
  <colors>
    <mruColors>
      <color rgb="FFFF2121"/>
      <color rgb="FFFF8F8F"/>
      <color rgb="FFFEFEFE"/>
      <color rgb="FFFDECE3"/>
      <color rgb="FFFFFBEF"/>
      <color rgb="FFEAB200"/>
      <color rgb="FF4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3.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1.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AC7CE-6162-45D7-8766-1C31F71BAD64}">
  <dimension ref="A1:N2961"/>
  <sheetViews>
    <sheetView rightToLeft="1" tabSelected="1" zoomScale="70" zoomScaleNormal="70" workbookViewId="0">
      <selection activeCell="H6" sqref="H6"/>
    </sheetView>
  </sheetViews>
  <sheetFormatPr defaultColWidth="9" defaultRowHeight="14" x14ac:dyDescent="0.3"/>
  <cols>
    <col min="1" max="1" width="2.58203125" style="7" customWidth="1"/>
    <col min="2" max="2" width="12.08203125" style="111" bestFit="1" customWidth="1"/>
    <col min="3" max="3" width="12.08203125" style="147" customWidth="1"/>
    <col min="4" max="4" width="131.33203125" style="6" customWidth="1"/>
    <col min="5" max="5" width="11.83203125" style="19" customWidth="1"/>
    <col min="6" max="6" width="9.58203125" style="3" customWidth="1"/>
    <col min="7" max="7" width="17.5" style="3" customWidth="1"/>
    <col min="8" max="8" width="23.08203125" style="2" customWidth="1"/>
    <col min="9" max="9" width="14.5" style="3" customWidth="1"/>
    <col min="10" max="10" width="28.83203125" style="4" customWidth="1"/>
    <col min="11" max="11" width="57.58203125" style="1" customWidth="1"/>
    <col min="12" max="16384" width="9" style="5"/>
  </cols>
  <sheetData>
    <row r="1" spans="1:14" ht="28.5" customHeight="1" x14ac:dyDescent="0.3">
      <c r="A1" s="168" t="e" vm="1">
        <v>#VALUE!</v>
      </c>
      <c r="B1" s="169"/>
      <c r="C1" s="169"/>
      <c r="D1" s="169"/>
      <c r="E1" s="169"/>
      <c r="F1" s="169"/>
      <c r="G1" s="169"/>
      <c r="H1" s="169"/>
      <c r="I1" s="169"/>
      <c r="J1" s="169"/>
      <c r="K1" s="169"/>
    </row>
    <row r="2" spans="1:14" s="8" customFormat="1" ht="61.5" customHeight="1" x14ac:dyDescent="0.3">
      <c r="A2" s="7"/>
      <c r="B2" s="166" t="s">
        <v>341</v>
      </c>
      <c r="C2" s="166"/>
      <c r="D2" s="166"/>
      <c r="E2" s="166"/>
      <c r="F2" s="166"/>
      <c r="G2" s="166"/>
      <c r="H2" s="166"/>
      <c r="I2" s="166"/>
      <c r="J2" s="166"/>
      <c r="K2" s="167"/>
      <c r="L2" s="5"/>
      <c r="M2" s="5"/>
      <c r="N2" s="5"/>
    </row>
    <row r="3" spans="1:14" ht="26" x14ac:dyDescent="0.3">
      <c r="B3" s="136" t="s">
        <v>1</v>
      </c>
      <c r="C3" s="143" t="s">
        <v>330</v>
      </c>
      <c r="D3" s="136" t="s">
        <v>2</v>
      </c>
      <c r="E3" s="131" t="s">
        <v>3</v>
      </c>
      <c r="F3" s="132" t="s">
        <v>4</v>
      </c>
      <c r="G3" s="132" t="s">
        <v>5</v>
      </c>
      <c r="H3" s="133" t="s">
        <v>6</v>
      </c>
      <c r="I3" s="132" t="s">
        <v>7</v>
      </c>
      <c r="J3" s="134" t="s">
        <v>8</v>
      </c>
      <c r="K3" s="135" t="s">
        <v>9</v>
      </c>
    </row>
    <row r="4" spans="1:14" s="30" customFormat="1" ht="45.5" x14ac:dyDescent="0.3">
      <c r="A4" s="29"/>
      <c r="B4" s="125">
        <v>2</v>
      </c>
      <c r="C4" s="144"/>
      <c r="D4" s="126" t="s">
        <v>10</v>
      </c>
      <c r="E4" s="127"/>
      <c r="F4" s="128"/>
      <c r="G4" s="129"/>
      <c r="H4" s="129"/>
      <c r="I4" s="129"/>
      <c r="J4" s="130"/>
      <c r="K4" s="33"/>
    </row>
    <row r="5" spans="1:14" ht="27.65" customHeight="1" x14ac:dyDescent="0.3">
      <c r="B5" s="108" t="s">
        <v>176</v>
      </c>
      <c r="C5" s="163" t="s">
        <v>11</v>
      </c>
      <c r="D5" s="163"/>
      <c r="E5" s="173" t="s">
        <v>334</v>
      </c>
      <c r="F5" s="173"/>
      <c r="G5" s="2"/>
      <c r="H5" s="11"/>
      <c r="I5" s="2"/>
      <c r="J5" s="12"/>
    </row>
    <row r="6" spans="1:14" ht="28" x14ac:dyDescent="0.3">
      <c r="B6" s="108" t="s">
        <v>180</v>
      </c>
      <c r="C6" s="163" t="s">
        <v>157</v>
      </c>
      <c r="D6" s="163"/>
      <c r="E6" s="9"/>
      <c r="F6" s="10"/>
      <c r="G6" s="2"/>
      <c r="H6" s="11"/>
      <c r="I6" s="2"/>
      <c r="J6" s="12"/>
      <c r="K6" s="1" t="s">
        <v>13</v>
      </c>
    </row>
    <row r="7" spans="1:14" ht="28" x14ac:dyDescent="0.3">
      <c r="B7" s="108" t="s">
        <v>181</v>
      </c>
      <c r="C7" s="164" t="s">
        <v>158</v>
      </c>
      <c r="D7" s="164"/>
      <c r="E7" s="9"/>
      <c r="F7" s="10"/>
      <c r="G7" s="2"/>
      <c r="H7" s="11"/>
      <c r="I7" s="2"/>
      <c r="J7" s="12"/>
      <c r="K7" s="1" t="s">
        <v>13</v>
      </c>
    </row>
    <row r="8" spans="1:14" x14ac:dyDescent="0.3">
      <c r="B8" s="108" t="s">
        <v>182</v>
      </c>
      <c r="C8" s="164" t="s">
        <v>16</v>
      </c>
      <c r="D8" s="164"/>
      <c r="E8" s="9"/>
      <c r="F8" s="10"/>
      <c r="G8" s="2"/>
      <c r="H8" s="11"/>
      <c r="I8" s="2"/>
      <c r="J8" s="12"/>
      <c r="K8" s="1" t="s">
        <v>17</v>
      </c>
    </row>
    <row r="9" spans="1:14" ht="30" customHeight="1" x14ac:dyDescent="0.3">
      <c r="B9" s="108" t="s">
        <v>183</v>
      </c>
      <c r="C9" s="164" t="s">
        <v>14</v>
      </c>
      <c r="D9" s="164"/>
      <c r="E9" s="9"/>
      <c r="F9" s="10"/>
      <c r="G9" s="2"/>
      <c r="H9" s="11"/>
      <c r="I9" s="2"/>
      <c r="J9" s="12"/>
      <c r="K9" s="1" t="s">
        <v>15</v>
      </c>
    </row>
    <row r="10" spans="1:14" s="26" customFormat="1" ht="43.4" customHeight="1" x14ac:dyDescent="0.3">
      <c r="A10" s="24"/>
      <c r="B10" s="109"/>
      <c r="C10" s="145"/>
      <c r="D10" s="165" t="s">
        <v>185</v>
      </c>
      <c r="E10" s="165"/>
      <c r="F10" s="165"/>
      <c r="G10" s="165"/>
      <c r="H10" s="165"/>
      <c r="I10" s="54"/>
      <c r="J10" s="55">
        <f>SUM(J5:J9)</f>
        <v>0</v>
      </c>
      <c r="K10" s="25"/>
    </row>
    <row r="11" spans="1:14" s="26" customFormat="1" ht="18" x14ac:dyDescent="0.3">
      <c r="A11" s="24"/>
      <c r="B11" s="110"/>
      <c r="C11" s="146"/>
      <c r="D11" s="40"/>
      <c r="E11" s="50"/>
      <c r="F11" s="51"/>
      <c r="G11" s="51"/>
      <c r="H11" s="52"/>
      <c r="I11" s="52"/>
      <c r="J11" s="27"/>
      <c r="K11" s="28"/>
    </row>
    <row r="12" spans="1:14" s="30" customFormat="1" ht="45.5" x14ac:dyDescent="0.3">
      <c r="A12" s="29"/>
      <c r="B12" s="125" t="s">
        <v>184</v>
      </c>
      <c r="C12" s="144"/>
      <c r="D12" s="126" t="s">
        <v>18</v>
      </c>
      <c r="E12" s="127"/>
      <c r="F12" s="128"/>
      <c r="G12" s="129"/>
      <c r="H12" s="129" t="s">
        <v>332</v>
      </c>
      <c r="I12" s="129"/>
      <c r="J12" s="130"/>
      <c r="K12" s="33"/>
    </row>
    <row r="13" spans="1:14" ht="42" x14ac:dyDescent="0.3">
      <c r="B13" s="111" t="s">
        <v>184</v>
      </c>
      <c r="C13" s="147">
        <v>1.01</v>
      </c>
      <c r="D13" s="6" t="s">
        <v>20</v>
      </c>
      <c r="E13" s="141">
        <v>350</v>
      </c>
      <c r="F13" s="10" t="s">
        <v>21</v>
      </c>
      <c r="G13" s="142">
        <v>250</v>
      </c>
      <c r="H13" s="11"/>
      <c r="I13" s="2">
        <f t="shared" ref="I13:I15" si="0">SUM(G13-(G13*H13))</f>
        <v>250</v>
      </c>
      <c r="J13" s="12">
        <f>I13*E13</f>
        <v>87500</v>
      </c>
    </row>
    <row r="14" spans="1:14" ht="56" x14ac:dyDescent="0.3">
      <c r="B14" s="111" t="s">
        <v>184</v>
      </c>
      <c r="C14" s="147">
        <v>1.02</v>
      </c>
      <c r="D14" s="6" t="s">
        <v>22</v>
      </c>
      <c r="E14" s="9">
        <v>1</v>
      </c>
      <c r="F14" s="10" t="s">
        <v>12</v>
      </c>
      <c r="G14" s="142">
        <v>1250</v>
      </c>
      <c r="H14" s="11"/>
      <c r="I14" s="2">
        <f t="shared" si="0"/>
        <v>1250</v>
      </c>
      <c r="J14" s="12">
        <f>I14*E14</f>
        <v>1250</v>
      </c>
      <c r="K14" s="1" t="s">
        <v>23</v>
      </c>
    </row>
    <row r="15" spans="1:14" x14ac:dyDescent="0.3">
      <c r="B15" s="111" t="s">
        <v>184</v>
      </c>
      <c r="C15" s="147">
        <v>1.03</v>
      </c>
      <c r="D15" s="6" t="s">
        <v>24</v>
      </c>
      <c r="E15" s="9">
        <v>918</v>
      </c>
      <c r="F15" s="10" t="s">
        <v>25</v>
      </c>
      <c r="G15" s="142">
        <v>820</v>
      </c>
      <c r="H15" s="11"/>
      <c r="I15" s="2">
        <f t="shared" si="0"/>
        <v>820</v>
      </c>
      <c r="J15" s="12">
        <f>I15*E15</f>
        <v>752760</v>
      </c>
    </row>
    <row r="16" spans="1:14" x14ac:dyDescent="0.3">
      <c r="B16" s="111" t="s">
        <v>184</v>
      </c>
      <c r="C16" s="147">
        <v>1.04</v>
      </c>
      <c r="D16" s="6" t="s">
        <v>26</v>
      </c>
      <c r="E16" s="9">
        <v>1</v>
      </c>
      <c r="F16" s="10" t="s">
        <v>12</v>
      </c>
      <c r="G16" s="2">
        <v>1330</v>
      </c>
      <c r="H16" s="11"/>
      <c r="I16" s="2">
        <f>SUM(G16-(G16*H16))</f>
        <v>1330</v>
      </c>
      <c r="J16" s="12">
        <f>I16*E16</f>
        <v>1330</v>
      </c>
    </row>
    <row r="17" spans="1:11" ht="28" x14ac:dyDescent="0.3">
      <c r="B17" s="111" t="s">
        <v>184</v>
      </c>
      <c r="C17" s="147">
        <v>1.05</v>
      </c>
      <c r="D17" s="6" t="s">
        <v>156</v>
      </c>
      <c r="E17" s="9">
        <v>918</v>
      </c>
      <c r="F17" s="10" t="s">
        <v>25</v>
      </c>
      <c r="G17" s="142">
        <v>120</v>
      </c>
      <c r="H17" s="11"/>
      <c r="I17" s="2">
        <f t="shared" ref="I17" si="1">SUM(G17-(G17*H17))</f>
        <v>120</v>
      </c>
      <c r="J17" s="12">
        <f>I17*E17</f>
        <v>110160</v>
      </c>
    </row>
    <row r="18" spans="1:11" s="26" customFormat="1" ht="38.25" customHeight="1" x14ac:dyDescent="0.3">
      <c r="A18" s="24"/>
      <c r="B18" s="109"/>
      <c r="C18" s="145"/>
      <c r="D18" s="165" t="s">
        <v>27</v>
      </c>
      <c r="E18" s="165"/>
      <c r="F18" s="165"/>
      <c r="G18" s="165"/>
      <c r="H18" s="165"/>
      <c r="I18" s="54"/>
      <c r="J18" s="55">
        <f>SUM(J13:J17)</f>
        <v>953000</v>
      </c>
      <c r="K18" s="25"/>
    </row>
    <row r="19" spans="1:11" s="26" customFormat="1" ht="18" x14ac:dyDescent="0.3">
      <c r="A19" s="24"/>
      <c r="B19" s="110"/>
      <c r="C19" s="146"/>
      <c r="D19" s="40"/>
      <c r="E19" s="50"/>
      <c r="F19" s="51"/>
      <c r="G19" s="51"/>
      <c r="H19" s="52"/>
      <c r="I19" s="52"/>
      <c r="J19" s="27"/>
      <c r="K19" s="28"/>
    </row>
    <row r="20" spans="1:11" s="30" customFormat="1" ht="45.5" x14ac:dyDescent="0.3">
      <c r="A20" s="29"/>
      <c r="B20" s="125" t="s">
        <v>186</v>
      </c>
      <c r="C20" s="144"/>
      <c r="D20" s="126" t="s">
        <v>28</v>
      </c>
      <c r="E20" s="127"/>
      <c r="F20" s="128"/>
      <c r="G20" s="129"/>
      <c r="H20" s="129" t="s">
        <v>71</v>
      </c>
      <c r="I20" s="129"/>
      <c r="J20" s="130"/>
      <c r="K20" s="33"/>
    </row>
    <row r="21" spans="1:11" ht="42" x14ac:dyDescent="0.3">
      <c r="B21" s="111" t="s">
        <v>187</v>
      </c>
      <c r="C21" s="147">
        <v>2.1</v>
      </c>
      <c r="D21" s="47" t="s">
        <v>175</v>
      </c>
      <c r="E21" s="9">
        <v>1</v>
      </c>
      <c r="F21" s="10" t="s">
        <v>12</v>
      </c>
      <c r="G21" s="2">
        <v>5600</v>
      </c>
      <c r="H21" s="11"/>
      <c r="I21" s="2">
        <f>SUM(G21-(G21*H21))</f>
        <v>5600</v>
      </c>
      <c r="J21" s="12">
        <f>I21*E21</f>
        <v>5600</v>
      </c>
      <c r="K21" s="13" t="s">
        <v>29</v>
      </c>
    </row>
    <row r="22" spans="1:11" ht="42" x14ac:dyDescent="0.3">
      <c r="B22" s="111" t="s">
        <v>188</v>
      </c>
      <c r="C22" s="147">
        <v>2.2000000000000002</v>
      </c>
      <c r="D22" s="47" t="s">
        <v>30</v>
      </c>
      <c r="E22" s="9">
        <v>1</v>
      </c>
      <c r="F22" s="10" t="s">
        <v>12</v>
      </c>
      <c r="G22" s="142">
        <v>45000</v>
      </c>
      <c r="H22" s="11"/>
      <c r="I22" s="2">
        <f>SUM(G22-(G22*H22))</f>
        <v>45000</v>
      </c>
      <c r="J22" s="12">
        <f>I22*E22</f>
        <v>45000</v>
      </c>
      <c r="K22" s="13" t="s">
        <v>29</v>
      </c>
    </row>
    <row r="23" spans="1:11" x14ac:dyDescent="0.3">
      <c r="B23" s="111" t="s">
        <v>188</v>
      </c>
      <c r="C23" s="147">
        <v>2.2999999999999998</v>
      </c>
      <c r="D23" s="47" t="s">
        <v>159</v>
      </c>
      <c r="E23" s="9">
        <v>450</v>
      </c>
      <c r="F23" s="10" t="s">
        <v>12</v>
      </c>
      <c r="G23" s="142">
        <v>1850</v>
      </c>
      <c r="H23" s="11"/>
      <c r="I23" s="2">
        <f>SUM(G23-(G23*H23))</f>
        <v>1850</v>
      </c>
      <c r="J23" s="12">
        <f>I23*E23</f>
        <v>832500</v>
      </c>
      <c r="K23" s="13" t="s">
        <v>31</v>
      </c>
    </row>
    <row r="24" spans="1:11" x14ac:dyDescent="0.3">
      <c r="B24" s="111" t="s">
        <v>186</v>
      </c>
      <c r="C24" s="147">
        <v>2.4</v>
      </c>
      <c r="D24" s="47" t="s">
        <v>33</v>
      </c>
      <c r="E24" s="9">
        <v>10</v>
      </c>
      <c r="F24" s="10" t="s">
        <v>32</v>
      </c>
      <c r="G24" s="142">
        <v>1450</v>
      </c>
      <c r="H24" s="11"/>
      <c r="I24" s="2">
        <f>SUM(G24-(G24*H24))</f>
        <v>1450</v>
      </c>
      <c r="J24" s="12">
        <f>I24*E24</f>
        <v>14500</v>
      </c>
      <c r="K24" s="13" t="s">
        <v>31</v>
      </c>
    </row>
    <row r="25" spans="1:11" ht="28" x14ac:dyDescent="0.3">
      <c r="B25" s="111" t="s">
        <v>189</v>
      </c>
      <c r="C25" s="147">
        <v>2.5</v>
      </c>
      <c r="D25" s="47" t="s">
        <v>34</v>
      </c>
      <c r="E25" s="9">
        <v>7</v>
      </c>
      <c r="F25" s="10" t="s">
        <v>12</v>
      </c>
      <c r="G25" s="2">
        <v>1260</v>
      </c>
      <c r="H25" s="11"/>
      <c r="I25" s="2">
        <f>SUM(G25-(G25*H25))</f>
        <v>1260</v>
      </c>
      <c r="J25" s="12">
        <f>I25*E25</f>
        <v>8820</v>
      </c>
      <c r="K25" s="13" t="s">
        <v>35</v>
      </c>
    </row>
    <row r="26" spans="1:11" s="57" customFormat="1" ht="40.5" customHeight="1" x14ac:dyDescent="0.3">
      <c r="A26" s="53"/>
      <c r="B26" s="112"/>
      <c r="C26" s="148"/>
      <c r="D26" s="165" t="s">
        <v>36</v>
      </c>
      <c r="E26" s="165"/>
      <c r="F26" s="165"/>
      <c r="G26" s="165"/>
      <c r="H26" s="165"/>
      <c r="I26" s="54"/>
      <c r="J26" s="55">
        <f>SUM(J21:J25)</f>
        <v>906420</v>
      </c>
      <c r="K26" s="56"/>
    </row>
    <row r="27" spans="1:11" s="26" customFormat="1" ht="18" x14ac:dyDescent="0.3">
      <c r="A27" s="24"/>
      <c r="B27" s="110"/>
      <c r="C27" s="146"/>
      <c r="D27" s="40"/>
      <c r="E27" s="50"/>
      <c r="F27" s="51"/>
      <c r="G27" s="51"/>
      <c r="H27" s="52"/>
      <c r="I27" s="52"/>
      <c r="J27" s="27"/>
      <c r="K27" s="28"/>
    </row>
    <row r="28" spans="1:11" s="30" customFormat="1" ht="45.5" x14ac:dyDescent="0.3">
      <c r="A28" s="29"/>
      <c r="B28" s="125" t="s">
        <v>190</v>
      </c>
      <c r="C28" s="144"/>
      <c r="D28" s="126" t="s">
        <v>37</v>
      </c>
      <c r="E28" s="127"/>
      <c r="F28" s="128"/>
      <c r="G28" s="129"/>
      <c r="H28" s="129" t="s">
        <v>332</v>
      </c>
      <c r="I28" s="129"/>
      <c r="J28" s="130"/>
      <c r="K28" s="33"/>
    </row>
    <row r="29" spans="1:11" ht="28" x14ac:dyDescent="0.3">
      <c r="B29" s="111" t="s">
        <v>193</v>
      </c>
      <c r="C29" s="147">
        <v>3.01</v>
      </c>
      <c r="D29" s="47" t="s">
        <v>38</v>
      </c>
      <c r="E29" s="9">
        <v>2</v>
      </c>
      <c r="F29" s="10" t="s">
        <v>12</v>
      </c>
      <c r="G29" s="2">
        <v>15400</v>
      </c>
      <c r="H29" s="11"/>
      <c r="I29" s="2">
        <f t="shared" ref="I29:I41" si="2">SUM(G29-(G29*H29))</f>
        <v>15400</v>
      </c>
      <c r="J29" s="12">
        <f t="shared" ref="J29:J41" si="3">I29*E29</f>
        <v>30800</v>
      </c>
    </row>
    <row r="30" spans="1:11" x14ac:dyDescent="0.3">
      <c r="B30" s="111" t="s">
        <v>193</v>
      </c>
      <c r="C30" s="147">
        <v>3.02</v>
      </c>
      <c r="D30" s="47" t="s">
        <v>39</v>
      </c>
      <c r="E30" s="9">
        <v>1</v>
      </c>
      <c r="F30" s="10" t="s">
        <v>0</v>
      </c>
      <c r="G30" s="2">
        <v>1610</v>
      </c>
      <c r="H30" s="11"/>
      <c r="I30" s="2">
        <f t="shared" si="2"/>
        <v>1610</v>
      </c>
      <c r="J30" s="12">
        <f t="shared" si="3"/>
        <v>1610</v>
      </c>
    </row>
    <row r="31" spans="1:11" x14ac:dyDescent="0.3">
      <c r="B31" s="111" t="s">
        <v>193</v>
      </c>
      <c r="C31" s="147">
        <v>3.03</v>
      </c>
      <c r="D31" s="47" t="s">
        <v>40</v>
      </c>
      <c r="E31" s="9">
        <v>1</v>
      </c>
      <c r="F31" s="10" t="s">
        <v>0</v>
      </c>
      <c r="G31" s="2">
        <v>1820</v>
      </c>
      <c r="H31" s="11"/>
      <c r="I31" s="2">
        <f t="shared" si="2"/>
        <v>1820</v>
      </c>
      <c r="J31" s="12">
        <f t="shared" si="3"/>
        <v>1820</v>
      </c>
    </row>
    <row r="32" spans="1:11" ht="42" x14ac:dyDescent="0.3">
      <c r="B32" s="111" t="s">
        <v>195</v>
      </c>
      <c r="C32" s="147">
        <v>3.04</v>
      </c>
      <c r="D32" s="47" t="s">
        <v>41</v>
      </c>
      <c r="E32" s="9">
        <v>632</v>
      </c>
      <c r="F32" s="10" t="s">
        <v>12</v>
      </c>
      <c r="G32" s="2">
        <v>2520</v>
      </c>
      <c r="H32" s="11"/>
      <c r="I32" s="2">
        <f t="shared" si="2"/>
        <v>2520</v>
      </c>
      <c r="J32" s="12">
        <f t="shared" si="3"/>
        <v>1592640</v>
      </c>
    </row>
    <row r="33" spans="1:11" x14ac:dyDescent="0.3">
      <c r="B33" s="111" t="s">
        <v>197</v>
      </c>
      <c r="C33" s="147">
        <v>3.05</v>
      </c>
      <c r="D33" s="47" t="s">
        <v>282</v>
      </c>
      <c r="E33" s="9">
        <v>7</v>
      </c>
      <c r="F33" s="10" t="s">
        <v>12</v>
      </c>
      <c r="G33" s="2">
        <v>11200</v>
      </c>
      <c r="H33" s="11"/>
      <c r="I33" s="2">
        <f>SUM(G33-(G33*H33))</f>
        <v>11200</v>
      </c>
      <c r="J33" s="12">
        <f>I33*E33</f>
        <v>78400</v>
      </c>
    </row>
    <row r="34" spans="1:11" ht="28" x14ac:dyDescent="0.3">
      <c r="B34" s="111" t="s">
        <v>194</v>
      </c>
      <c r="C34" s="147">
        <v>3.06</v>
      </c>
      <c r="D34" s="47" t="s">
        <v>281</v>
      </c>
      <c r="E34" s="9">
        <v>6</v>
      </c>
      <c r="F34" s="10" t="s">
        <v>12</v>
      </c>
      <c r="G34" s="2">
        <v>2240</v>
      </c>
      <c r="H34" s="11"/>
      <c r="I34" s="2">
        <f t="shared" si="2"/>
        <v>2240</v>
      </c>
      <c r="J34" s="12">
        <f t="shared" si="3"/>
        <v>13440</v>
      </c>
    </row>
    <row r="35" spans="1:11" ht="28" x14ac:dyDescent="0.3">
      <c r="B35" s="111" t="s">
        <v>194</v>
      </c>
      <c r="C35" s="147">
        <v>3.07</v>
      </c>
      <c r="D35" s="47" t="s">
        <v>283</v>
      </c>
      <c r="E35" s="9">
        <v>2</v>
      </c>
      <c r="F35" s="10" t="s">
        <v>12</v>
      </c>
      <c r="G35" s="2">
        <v>5250</v>
      </c>
      <c r="H35" s="11"/>
      <c r="I35" s="2">
        <f t="shared" si="2"/>
        <v>5250</v>
      </c>
      <c r="J35" s="12">
        <f t="shared" si="3"/>
        <v>10500</v>
      </c>
    </row>
    <row r="36" spans="1:11" ht="28" x14ac:dyDescent="0.3">
      <c r="B36" s="111" t="s">
        <v>196</v>
      </c>
      <c r="C36" s="147">
        <v>3.08</v>
      </c>
      <c r="D36" s="47" t="s">
        <v>42</v>
      </c>
      <c r="E36" s="9">
        <v>50</v>
      </c>
      <c r="F36" s="10" t="s">
        <v>12</v>
      </c>
      <c r="G36" s="2">
        <v>6300</v>
      </c>
      <c r="H36" s="11"/>
      <c r="I36" s="2">
        <f t="shared" si="2"/>
        <v>6300</v>
      </c>
      <c r="J36" s="12">
        <f t="shared" si="3"/>
        <v>315000</v>
      </c>
    </row>
    <row r="37" spans="1:11" x14ac:dyDescent="0.3">
      <c r="B37" s="111" t="s">
        <v>198</v>
      </c>
      <c r="C37" s="147">
        <v>3.09</v>
      </c>
      <c r="D37" s="6" t="s">
        <v>43</v>
      </c>
      <c r="E37" s="9">
        <v>12</v>
      </c>
      <c r="F37" s="10" t="s">
        <v>12</v>
      </c>
      <c r="G37" s="2">
        <v>7140</v>
      </c>
      <c r="H37" s="11"/>
      <c r="I37" s="2">
        <f t="shared" si="2"/>
        <v>7140</v>
      </c>
      <c r="J37" s="12">
        <f t="shared" si="3"/>
        <v>85680</v>
      </c>
    </row>
    <row r="38" spans="1:11" x14ac:dyDescent="0.3">
      <c r="B38" s="111" t="s">
        <v>198</v>
      </c>
      <c r="C38" s="147">
        <v>3.1</v>
      </c>
      <c r="D38" s="6" t="s">
        <v>44</v>
      </c>
      <c r="E38" s="9">
        <v>10</v>
      </c>
      <c r="F38" s="10" t="s">
        <v>12</v>
      </c>
      <c r="G38" s="2">
        <v>11375</v>
      </c>
      <c r="H38" s="11"/>
      <c r="I38" s="2">
        <f t="shared" si="2"/>
        <v>11375</v>
      </c>
      <c r="J38" s="12">
        <f t="shared" si="3"/>
        <v>113750</v>
      </c>
    </row>
    <row r="39" spans="1:11" x14ac:dyDescent="0.3">
      <c r="B39" s="111" t="s">
        <v>198</v>
      </c>
      <c r="C39" s="147">
        <v>3.11</v>
      </c>
      <c r="D39" s="6" t="s">
        <v>45</v>
      </c>
      <c r="E39" s="9">
        <v>24</v>
      </c>
      <c r="F39" s="10" t="s">
        <v>12</v>
      </c>
      <c r="G39" s="2">
        <v>15960</v>
      </c>
      <c r="H39" s="11"/>
      <c r="I39" s="2">
        <f t="shared" si="2"/>
        <v>15960</v>
      </c>
      <c r="J39" s="12">
        <f t="shared" si="3"/>
        <v>383040</v>
      </c>
    </row>
    <row r="40" spans="1:11" ht="28" x14ac:dyDescent="0.3">
      <c r="B40" s="111" t="s">
        <v>199</v>
      </c>
      <c r="C40" s="147">
        <v>3.12</v>
      </c>
      <c r="D40" s="6" t="s">
        <v>246</v>
      </c>
      <c r="E40" s="9">
        <v>7</v>
      </c>
      <c r="F40" s="10" t="s">
        <v>12</v>
      </c>
      <c r="G40" s="2">
        <v>133000</v>
      </c>
      <c r="H40" s="11"/>
      <c r="I40" s="2">
        <f t="shared" si="2"/>
        <v>133000</v>
      </c>
      <c r="J40" s="12">
        <f t="shared" si="3"/>
        <v>931000</v>
      </c>
    </row>
    <row r="41" spans="1:11" x14ac:dyDescent="0.3">
      <c r="B41" s="111" t="s">
        <v>200</v>
      </c>
      <c r="C41" s="147">
        <v>3.13</v>
      </c>
      <c r="D41" s="6" t="s">
        <v>46</v>
      </c>
      <c r="E41" s="9">
        <v>2</v>
      </c>
      <c r="F41" s="10" t="s">
        <v>12</v>
      </c>
      <c r="G41" s="2">
        <v>5950</v>
      </c>
      <c r="H41" s="11"/>
      <c r="I41" s="2">
        <f t="shared" si="2"/>
        <v>5950</v>
      </c>
      <c r="J41" s="12">
        <f t="shared" si="3"/>
        <v>11900</v>
      </c>
    </row>
    <row r="42" spans="1:11" s="57" customFormat="1" ht="40.5" customHeight="1" x14ac:dyDescent="0.3">
      <c r="A42" s="53"/>
      <c r="B42" s="112"/>
      <c r="C42" s="148"/>
      <c r="D42" s="165" t="s">
        <v>47</v>
      </c>
      <c r="E42" s="165"/>
      <c r="F42" s="165"/>
      <c r="G42" s="165"/>
      <c r="H42" s="165"/>
      <c r="I42" s="54"/>
      <c r="J42" s="55">
        <f>SUM(J29:J41)</f>
        <v>3569580</v>
      </c>
      <c r="K42" s="56"/>
    </row>
    <row r="43" spans="1:11" s="26" customFormat="1" ht="18" x14ac:dyDescent="0.3">
      <c r="A43" s="24"/>
      <c r="B43" s="110"/>
      <c r="C43" s="146"/>
      <c r="D43" s="40"/>
      <c r="E43" s="50"/>
      <c r="F43" s="51"/>
      <c r="G43" s="51"/>
      <c r="H43" s="52"/>
      <c r="I43" s="52"/>
      <c r="J43" s="27"/>
      <c r="K43" s="28"/>
    </row>
    <row r="44" spans="1:11" s="30" customFormat="1" ht="45.5" x14ac:dyDescent="0.3">
      <c r="A44" s="29"/>
      <c r="B44" s="125" t="s">
        <v>201</v>
      </c>
      <c r="C44" s="144"/>
      <c r="D44" s="126" t="s">
        <v>48</v>
      </c>
      <c r="E44" s="127"/>
      <c r="F44" s="128"/>
      <c r="G44" s="129"/>
      <c r="H44" s="129" t="s">
        <v>332</v>
      </c>
      <c r="I44" s="129"/>
      <c r="J44" s="130"/>
      <c r="K44" s="33"/>
    </row>
    <row r="45" spans="1:11" x14ac:dyDescent="0.3">
      <c r="B45" s="111" t="s">
        <v>202</v>
      </c>
      <c r="C45" s="147">
        <v>4.01</v>
      </c>
      <c r="D45" s="6" t="s">
        <v>49</v>
      </c>
      <c r="E45" s="9">
        <v>150</v>
      </c>
      <c r="F45" s="10" t="s">
        <v>12</v>
      </c>
      <c r="G45" s="2">
        <v>175</v>
      </c>
      <c r="H45" s="11"/>
      <c r="I45" s="2">
        <f t="shared" ref="I45:I50" si="4">SUM(G45-(G45*H45))</f>
        <v>175</v>
      </c>
      <c r="J45" s="12">
        <f t="shared" ref="J45:J50" si="5">I45*E45</f>
        <v>26250</v>
      </c>
    </row>
    <row r="46" spans="1:11" x14ac:dyDescent="0.3">
      <c r="B46" s="111" t="s">
        <v>202</v>
      </c>
      <c r="C46" s="147">
        <v>4.0199999999999996</v>
      </c>
      <c r="D46" s="6" t="s">
        <v>50</v>
      </c>
      <c r="E46" s="9">
        <v>250</v>
      </c>
      <c r="F46" s="10" t="s">
        <v>12</v>
      </c>
      <c r="G46" s="2">
        <v>154</v>
      </c>
      <c r="H46" s="11"/>
      <c r="I46" s="2">
        <f t="shared" si="4"/>
        <v>154</v>
      </c>
      <c r="J46" s="12">
        <f t="shared" si="5"/>
        <v>38500</v>
      </c>
    </row>
    <row r="47" spans="1:11" x14ac:dyDescent="0.3">
      <c r="B47" s="111" t="s">
        <v>202</v>
      </c>
      <c r="C47" s="147">
        <v>4.03</v>
      </c>
      <c r="D47" s="6" t="s">
        <v>51</v>
      </c>
      <c r="E47" s="9">
        <v>30</v>
      </c>
      <c r="F47" s="10" t="s">
        <v>12</v>
      </c>
      <c r="G47" s="2">
        <v>140</v>
      </c>
      <c r="H47" s="11"/>
      <c r="I47" s="2">
        <f t="shared" si="4"/>
        <v>140</v>
      </c>
      <c r="J47" s="12">
        <f t="shared" si="5"/>
        <v>4200</v>
      </c>
    </row>
    <row r="48" spans="1:11" x14ac:dyDescent="0.3">
      <c r="B48" s="111" t="s">
        <v>202</v>
      </c>
      <c r="C48" s="147">
        <v>4.04</v>
      </c>
      <c r="D48" s="6" t="s">
        <v>52</v>
      </c>
      <c r="E48" s="9">
        <v>80</v>
      </c>
      <c r="F48" s="10" t="s">
        <v>12</v>
      </c>
      <c r="G48" s="2">
        <v>126</v>
      </c>
      <c r="H48" s="11"/>
      <c r="I48" s="2">
        <f t="shared" si="4"/>
        <v>126</v>
      </c>
      <c r="J48" s="12">
        <f t="shared" si="5"/>
        <v>10080</v>
      </c>
    </row>
    <row r="49" spans="1:11" x14ac:dyDescent="0.3">
      <c r="B49" s="111" t="s">
        <v>203</v>
      </c>
      <c r="C49" s="147">
        <v>4.05</v>
      </c>
      <c r="D49" s="6" t="s">
        <v>247</v>
      </c>
      <c r="E49" s="9">
        <v>10</v>
      </c>
      <c r="F49" s="10" t="s">
        <v>12</v>
      </c>
      <c r="G49" s="2">
        <v>84</v>
      </c>
      <c r="H49" s="11"/>
      <c r="I49" s="2">
        <f t="shared" si="4"/>
        <v>84</v>
      </c>
      <c r="J49" s="12">
        <f t="shared" si="5"/>
        <v>840</v>
      </c>
    </row>
    <row r="50" spans="1:11" x14ac:dyDescent="0.3">
      <c r="B50" s="111" t="s">
        <v>203</v>
      </c>
      <c r="C50" s="147">
        <v>4.0599999999999996</v>
      </c>
      <c r="D50" s="6" t="s">
        <v>248</v>
      </c>
      <c r="E50" s="9">
        <v>10</v>
      </c>
      <c r="F50" s="10" t="s">
        <v>12</v>
      </c>
      <c r="G50" s="2">
        <v>154</v>
      </c>
      <c r="H50" s="11"/>
      <c r="I50" s="2">
        <f t="shared" si="4"/>
        <v>154</v>
      </c>
      <c r="J50" s="12">
        <f t="shared" si="5"/>
        <v>1540</v>
      </c>
    </row>
    <row r="51" spans="1:11" s="57" customFormat="1" ht="40.5" customHeight="1" x14ac:dyDescent="0.3">
      <c r="A51" s="53"/>
      <c r="B51" s="112"/>
      <c r="C51" s="148"/>
      <c r="D51" s="165" t="s">
        <v>53</v>
      </c>
      <c r="E51" s="165"/>
      <c r="F51" s="165"/>
      <c r="G51" s="165"/>
      <c r="H51" s="165"/>
      <c r="I51" s="54"/>
      <c r="J51" s="55">
        <f>SUM(J45:J50)</f>
        <v>81410</v>
      </c>
      <c r="K51" s="56"/>
    </row>
    <row r="52" spans="1:11" s="26" customFormat="1" ht="18" x14ac:dyDescent="0.3">
      <c r="A52" s="24"/>
      <c r="B52" s="110"/>
      <c r="C52" s="146"/>
      <c r="D52" s="40"/>
      <c r="E52" s="50"/>
      <c r="F52" s="51"/>
      <c r="G52" s="51"/>
      <c r="H52" s="52"/>
      <c r="I52" s="52"/>
      <c r="J52" s="27"/>
      <c r="K52" s="28"/>
    </row>
    <row r="53" spans="1:11" s="30" customFormat="1" ht="45.5" x14ac:dyDescent="0.3">
      <c r="A53" s="29"/>
      <c r="B53" s="125" t="s">
        <v>204</v>
      </c>
      <c r="C53" s="144"/>
      <c r="D53" s="126" t="s">
        <v>54</v>
      </c>
      <c r="E53" s="127"/>
      <c r="F53" s="128"/>
      <c r="G53" s="129"/>
      <c r="H53" s="129" t="s">
        <v>332</v>
      </c>
      <c r="I53" s="129"/>
      <c r="J53" s="130"/>
      <c r="K53" s="33"/>
    </row>
    <row r="54" spans="1:11" x14ac:dyDescent="0.3">
      <c r="B54" s="111" t="s">
        <v>205</v>
      </c>
      <c r="C54" s="147">
        <v>5.01</v>
      </c>
      <c r="D54" s="6" t="s">
        <v>55</v>
      </c>
      <c r="E54" s="9">
        <v>46</v>
      </c>
      <c r="F54" s="10" t="s">
        <v>12</v>
      </c>
      <c r="G54" s="2">
        <v>840</v>
      </c>
      <c r="H54" s="11"/>
      <c r="I54" s="2">
        <f>SUM(G54-(G54*H54))</f>
        <v>840</v>
      </c>
      <c r="J54" s="12">
        <f>I54*E54</f>
        <v>38640</v>
      </c>
    </row>
    <row r="55" spans="1:11" x14ac:dyDescent="0.3">
      <c r="B55" s="111" t="s">
        <v>205</v>
      </c>
      <c r="C55" s="147">
        <v>5.0199999999999996</v>
      </c>
      <c r="D55" s="6" t="s">
        <v>56</v>
      </c>
      <c r="E55" s="9">
        <v>8</v>
      </c>
      <c r="F55" s="10" t="s">
        <v>12</v>
      </c>
      <c r="G55" s="2">
        <v>1680</v>
      </c>
      <c r="H55" s="11"/>
      <c r="I55" s="2">
        <f>SUM(G55-(G55*H55))</f>
        <v>1680</v>
      </c>
      <c r="J55" s="12">
        <f>I55*E55</f>
        <v>13440</v>
      </c>
    </row>
    <row r="56" spans="1:11" x14ac:dyDescent="0.3">
      <c r="B56" s="111" t="s">
        <v>205</v>
      </c>
      <c r="C56" s="147">
        <v>5.03</v>
      </c>
      <c r="D56" s="6" t="s">
        <v>57</v>
      </c>
      <c r="E56" s="9">
        <v>92</v>
      </c>
      <c r="F56" s="10" t="s">
        <v>0</v>
      </c>
      <c r="G56" s="2">
        <v>525</v>
      </c>
      <c r="H56" s="11"/>
      <c r="I56" s="2">
        <f>SUM(G56-(G56*H56))</f>
        <v>525</v>
      </c>
      <c r="J56" s="12">
        <f>I56*E56</f>
        <v>48300</v>
      </c>
    </row>
    <row r="57" spans="1:11" x14ac:dyDescent="0.3">
      <c r="B57" s="111" t="s">
        <v>206</v>
      </c>
      <c r="C57" s="147">
        <v>5.04</v>
      </c>
      <c r="D57" s="6" t="s">
        <v>58</v>
      </c>
      <c r="E57" s="9">
        <v>10</v>
      </c>
      <c r="F57" s="10" t="s">
        <v>12</v>
      </c>
      <c r="G57" s="2">
        <v>2240</v>
      </c>
      <c r="H57" s="11"/>
      <c r="I57" s="2">
        <f>SUM(G57-(G57*H57))</f>
        <v>2240</v>
      </c>
      <c r="J57" s="12">
        <f>I57*E57</f>
        <v>22400</v>
      </c>
    </row>
    <row r="58" spans="1:11" s="57" customFormat="1" ht="40.5" customHeight="1" x14ac:dyDescent="0.3">
      <c r="A58" s="53"/>
      <c r="B58" s="112"/>
      <c r="C58" s="148"/>
      <c r="D58" s="165" t="s">
        <v>59</v>
      </c>
      <c r="E58" s="165"/>
      <c r="F58" s="165"/>
      <c r="G58" s="165"/>
      <c r="H58" s="165"/>
      <c r="I58" s="54"/>
      <c r="J58" s="55">
        <f>SUM(J54:J57)</f>
        <v>122780</v>
      </c>
      <c r="K58" s="56"/>
    </row>
    <row r="59" spans="1:11" s="26" customFormat="1" ht="18" x14ac:dyDescent="0.3">
      <c r="A59" s="24"/>
      <c r="B59" s="110"/>
      <c r="C59" s="146"/>
      <c r="D59" s="40"/>
      <c r="E59" s="50"/>
      <c r="F59" s="51"/>
      <c r="G59" s="51"/>
      <c r="H59" s="52"/>
      <c r="I59" s="52"/>
      <c r="J59" s="27"/>
      <c r="K59" s="28"/>
    </row>
    <row r="60" spans="1:11" s="30" customFormat="1" ht="45.5" x14ac:dyDescent="0.3">
      <c r="A60" s="29"/>
      <c r="B60" s="125" t="s">
        <v>207</v>
      </c>
      <c r="C60" s="144"/>
      <c r="D60" s="126" t="s">
        <v>60</v>
      </c>
      <c r="E60" s="127"/>
      <c r="F60" s="128"/>
      <c r="G60" s="129"/>
      <c r="H60" s="129" t="s">
        <v>332</v>
      </c>
      <c r="I60" s="129"/>
      <c r="J60" s="130"/>
      <c r="K60" s="33"/>
    </row>
    <row r="61" spans="1:11" x14ac:dyDescent="0.3">
      <c r="B61" s="111" t="s">
        <v>208</v>
      </c>
      <c r="C61" s="147">
        <v>6.01</v>
      </c>
      <c r="D61" s="6" t="s">
        <v>62</v>
      </c>
      <c r="E61" s="9">
        <v>1</v>
      </c>
      <c r="F61" s="10" t="s">
        <v>12</v>
      </c>
      <c r="G61" s="2">
        <v>8640</v>
      </c>
      <c r="H61" s="11"/>
      <c r="I61" s="2">
        <f t="shared" ref="I61:I66" si="6">SUM(G61-(G61*H61))</f>
        <v>8640</v>
      </c>
      <c r="J61" s="12">
        <f t="shared" ref="J61:J66" si="7">I61*E61</f>
        <v>8640</v>
      </c>
    </row>
    <row r="62" spans="1:11" ht="42" x14ac:dyDescent="0.3">
      <c r="B62" s="111" t="s">
        <v>208</v>
      </c>
      <c r="C62" s="147">
        <v>6.02</v>
      </c>
      <c r="D62" s="6" t="s">
        <v>63</v>
      </c>
      <c r="E62" s="9">
        <v>20</v>
      </c>
      <c r="F62" s="10" t="s">
        <v>12</v>
      </c>
      <c r="G62" s="2">
        <v>1440</v>
      </c>
      <c r="H62" s="11"/>
      <c r="I62" s="2">
        <f t="shared" si="6"/>
        <v>1440</v>
      </c>
      <c r="J62" s="12">
        <f t="shared" si="7"/>
        <v>28800</v>
      </c>
      <c r="K62" s="1" t="s">
        <v>64</v>
      </c>
    </row>
    <row r="63" spans="1:11" ht="42" x14ac:dyDescent="0.3">
      <c r="B63" s="111" t="s">
        <v>209</v>
      </c>
      <c r="C63" s="147">
        <v>6.03</v>
      </c>
      <c r="D63" s="6" t="s">
        <v>65</v>
      </c>
      <c r="E63" s="9">
        <v>2</v>
      </c>
      <c r="F63" s="10" t="s">
        <v>12</v>
      </c>
      <c r="G63" s="2">
        <v>10400</v>
      </c>
      <c r="H63" s="11"/>
      <c r="I63" s="2">
        <f t="shared" si="6"/>
        <v>10400</v>
      </c>
      <c r="J63" s="12">
        <f t="shared" si="7"/>
        <v>20800</v>
      </c>
      <c r="K63" s="1" t="s">
        <v>64</v>
      </c>
    </row>
    <row r="64" spans="1:11" ht="42" x14ac:dyDescent="0.3">
      <c r="B64" s="111" t="s">
        <v>209</v>
      </c>
      <c r="C64" s="147">
        <v>6.04</v>
      </c>
      <c r="D64" s="6" t="s">
        <v>66</v>
      </c>
      <c r="E64" s="9">
        <v>20</v>
      </c>
      <c r="F64" s="10" t="s">
        <v>12</v>
      </c>
      <c r="G64" s="2">
        <v>960</v>
      </c>
      <c r="H64" s="11"/>
      <c r="I64" s="2">
        <f t="shared" si="6"/>
        <v>960</v>
      </c>
      <c r="J64" s="12">
        <f t="shared" si="7"/>
        <v>19200</v>
      </c>
      <c r="K64" s="1" t="s">
        <v>64</v>
      </c>
    </row>
    <row r="65" spans="1:11" ht="28" x14ac:dyDescent="0.3">
      <c r="B65" s="111" t="s">
        <v>210</v>
      </c>
      <c r="C65" s="147">
        <v>6.05</v>
      </c>
      <c r="D65" s="6" t="s">
        <v>67</v>
      </c>
      <c r="E65" s="9">
        <v>10</v>
      </c>
      <c r="F65" s="10" t="s">
        <v>12</v>
      </c>
      <c r="G65" s="14">
        <v>5600</v>
      </c>
      <c r="H65" s="11"/>
      <c r="I65" s="2">
        <f t="shared" si="6"/>
        <v>5600</v>
      </c>
      <c r="J65" s="12">
        <f t="shared" si="7"/>
        <v>56000</v>
      </c>
      <c r="K65" s="1" t="s">
        <v>68</v>
      </c>
    </row>
    <row r="66" spans="1:11" x14ac:dyDescent="0.3">
      <c r="B66" s="111" t="s">
        <v>210</v>
      </c>
      <c r="C66" s="147">
        <v>6.06</v>
      </c>
      <c r="D66" s="6" t="s">
        <v>69</v>
      </c>
      <c r="E66" s="9">
        <v>10</v>
      </c>
      <c r="F66" s="10" t="s">
        <v>12</v>
      </c>
      <c r="G66" s="14">
        <v>12000</v>
      </c>
      <c r="H66" s="11"/>
      <c r="I66" s="2">
        <f t="shared" si="6"/>
        <v>12000</v>
      </c>
      <c r="J66" s="12">
        <f t="shared" si="7"/>
        <v>120000</v>
      </c>
    </row>
    <row r="67" spans="1:11" s="57" customFormat="1" ht="40.5" customHeight="1" x14ac:dyDescent="0.3">
      <c r="A67" s="53"/>
      <c r="B67" s="112"/>
      <c r="C67" s="148"/>
      <c r="D67" s="165" t="s">
        <v>70</v>
      </c>
      <c r="E67" s="165"/>
      <c r="F67" s="165"/>
      <c r="G67" s="165"/>
      <c r="H67" s="165"/>
      <c r="I67" s="54"/>
      <c r="J67" s="55">
        <f>SUM(J61:J66)</f>
        <v>253440</v>
      </c>
      <c r="K67" s="56"/>
    </row>
    <row r="68" spans="1:11" s="26" customFormat="1" ht="18" x14ac:dyDescent="0.3">
      <c r="A68" s="24"/>
      <c r="B68" s="110"/>
      <c r="C68" s="146"/>
      <c r="D68" s="40"/>
      <c r="E68" s="50"/>
      <c r="F68" s="51"/>
      <c r="G68" s="51"/>
      <c r="H68" s="52"/>
      <c r="I68" s="52"/>
      <c r="J68" s="27"/>
      <c r="K68" s="28"/>
    </row>
    <row r="69" spans="1:11" s="30" customFormat="1" ht="45.5" x14ac:dyDescent="0.3">
      <c r="A69" s="29"/>
      <c r="B69" s="125" t="s">
        <v>211</v>
      </c>
      <c r="C69" s="144"/>
      <c r="D69" s="126" t="s">
        <v>72</v>
      </c>
      <c r="E69" s="127"/>
      <c r="F69" s="128"/>
      <c r="G69" s="129"/>
      <c r="H69" s="129" t="s">
        <v>71</v>
      </c>
      <c r="I69" s="129"/>
      <c r="J69" s="130"/>
      <c r="K69" s="33"/>
    </row>
    <row r="70" spans="1:11" ht="28" x14ac:dyDescent="0.3">
      <c r="B70" s="111" t="s">
        <v>222</v>
      </c>
      <c r="C70" s="147">
        <v>7.01</v>
      </c>
      <c r="D70" s="48" t="s">
        <v>160</v>
      </c>
      <c r="E70" s="9">
        <v>42</v>
      </c>
      <c r="F70" s="10" t="s">
        <v>12</v>
      </c>
      <c r="G70" s="142">
        <v>52000</v>
      </c>
      <c r="H70" s="11"/>
      <c r="I70" s="2">
        <f t="shared" ref="I70:I75" si="8">SUM(G70-(G70*H70))</f>
        <v>52000</v>
      </c>
      <c r="J70" s="12">
        <f t="shared" ref="J70:J75" si="9">I70*E70</f>
        <v>2184000</v>
      </c>
    </row>
    <row r="71" spans="1:11" x14ac:dyDescent="0.3">
      <c r="B71" s="111" t="s">
        <v>221</v>
      </c>
      <c r="C71" s="147">
        <v>7.02</v>
      </c>
      <c r="D71" s="48" t="s">
        <v>161</v>
      </c>
      <c r="E71" s="9">
        <v>2</v>
      </c>
      <c r="F71" s="10" t="s">
        <v>12</v>
      </c>
      <c r="G71" s="142">
        <v>12000</v>
      </c>
      <c r="H71" s="11"/>
      <c r="I71" s="2">
        <f t="shared" si="8"/>
        <v>12000</v>
      </c>
      <c r="J71" s="12">
        <f t="shared" si="9"/>
        <v>24000</v>
      </c>
    </row>
    <row r="72" spans="1:11" x14ac:dyDescent="0.3">
      <c r="B72" s="111" t="s">
        <v>223</v>
      </c>
      <c r="C72" s="147">
        <v>7.03</v>
      </c>
      <c r="D72" s="49" t="s">
        <v>249</v>
      </c>
      <c r="E72" s="9">
        <v>1</v>
      </c>
      <c r="F72" s="10" t="s">
        <v>12</v>
      </c>
      <c r="G72" s="142">
        <v>6500</v>
      </c>
      <c r="H72" s="11"/>
      <c r="I72" s="2">
        <f t="shared" si="8"/>
        <v>6500</v>
      </c>
      <c r="J72" s="12">
        <f t="shared" si="9"/>
        <v>6500</v>
      </c>
      <c r="K72" s="48"/>
    </row>
    <row r="73" spans="1:11" ht="28" x14ac:dyDescent="0.3">
      <c r="B73" s="111" t="s">
        <v>224</v>
      </c>
      <c r="C73" s="147">
        <v>7.04</v>
      </c>
      <c r="D73" s="49" t="s">
        <v>162</v>
      </c>
      <c r="E73" s="9">
        <v>1</v>
      </c>
      <c r="F73" s="10" t="s">
        <v>12</v>
      </c>
      <c r="G73" s="142">
        <v>34000</v>
      </c>
      <c r="H73" s="11"/>
      <c r="I73" s="2">
        <f t="shared" si="8"/>
        <v>34000</v>
      </c>
      <c r="J73" s="12">
        <f t="shared" si="9"/>
        <v>34000</v>
      </c>
    </row>
    <row r="74" spans="1:11" x14ac:dyDescent="0.3">
      <c r="B74" s="111" t="s">
        <v>224</v>
      </c>
      <c r="C74" s="147">
        <v>7.05</v>
      </c>
      <c r="D74" s="48" t="s">
        <v>163</v>
      </c>
      <c r="E74" s="9">
        <v>24</v>
      </c>
      <c r="F74" s="10" t="s">
        <v>12</v>
      </c>
      <c r="G74" s="142">
        <v>40000</v>
      </c>
      <c r="H74" s="11"/>
      <c r="I74" s="2">
        <f t="shared" si="8"/>
        <v>40000</v>
      </c>
      <c r="J74" s="12">
        <f t="shared" si="9"/>
        <v>960000</v>
      </c>
    </row>
    <row r="75" spans="1:11" ht="28" x14ac:dyDescent="0.3">
      <c r="B75" s="111" t="s">
        <v>225</v>
      </c>
      <c r="C75" s="147">
        <v>7.06</v>
      </c>
      <c r="D75" s="48" t="s">
        <v>73</v>
      </c>
      <c r="E75" s="9">
        <v>2</v>
      </c>
      <c r="F75" s="10" t="s">
        <v>12</v>
      </c>
      <c r="G75" s="142">
        <v>12000</v>
      </c>
      <c r="H75" s="11"/>
      <c r="I75" s="2">
        <f t="shared" si="8"/>
        <v>12000</v>
      </c>
      <c r="J75" s="12">
        <f t="shared" si="9"/>
        <v>24000</v>
      </c>
    </row>
    <row r="76" spans="1:11" s="57" customFormat="1" ht="40.5" customHeight="1" x14ac:dyDescent="0.3">
      <c r="A76" s="53"/>
      <c r="B76" s="112"/>
      <c r="C76" s="148"/>
      <c r="D76" s="165" t="s">
        <v>74</v>
      </c>
      <c r="E76" s="165"/>
      <c r="F76" s="165"/>
      <c r="G76" s="165"/>
      <c r="H76" s="165"/>
      <c r="I76" s="54"/>
      <c r="J76" s="55">
        <f>SUM(J70:J75)</f>
        <v>3232500</v>
      </c>
      <c r="K76" s="56"/>
    </row>
    <row r="77" spans="1:11" s="26" customFormat="1" ht="18" x14ac:dyDescent="0.3">
      <c r="A77" s="24"/>
      <c r="B77" s="110"/>
      <c r="C77" s="146"/>
      <c r="D77" s="40"/>
      <c r="E77" s="50"/>
      <c r="F77" s="51"/>
      <c r="G77" s="51"/>
      <c r="H77" s="52"/>
      <c r="I77" s="52"/>
      <c r="J77" s="27"/>
      <c r="K77" s="28"/>
    </row>
    <row r="78" spans="1:11" s="30" customFormat="1" ht="45.5" x14ac:dyDescent="0.3">
      <c r="A78" s="29"/>
      <c r="B78" s="125" t="s">
        <v>212</v>
      </c>
      <c r="C78" s="144"/>
      <c r="D78" s="126" t="s">
        <v>322</v>
      </c>
      <c r="E78" s="127"/>
      <c r="F78" s="128"/>
      <c r="G78" s="129"/>
      <c r="H78" s="129" t="s">
        <v>71</v>
      </c>
      <c r="I78" s="129"/>
      <c r="J78" s="130"/>
      <c r="K78" s="33"/>
    </row>
    <row r="79" spans="1:11" ht="56" x14ac:dyDescent="0.3">
      <c r="B79" s="111" t="s">
        <v>234</v>
      </c>
      <c r="C79" s="147">
        <v>8.01</v>
      </c>
      <c r="D79" s="48" t="s">
        <v>289</v>
      </c>
      <c r="E79" s="9">
        <v>1</v>
      </c>
      <c r="F79" s="10" t="s">
        <v>12</v>
      </c>
      <c r="G79" s="142">
        <v>4200</v>
      </c>
      <c r="H79" s="11"/>
      <c r="I79" s="2">
        <f>SUM(G79-(G79*H79))</f>
        <v>4200</v>
      </c>
      <c r="J79" s="12">
        <f t="shared" ref="J79:J83" si="10">I79*E79</f>
        <v>4200</v>
      </c>
      <c r="K79" s="1" t="s">
        <v>292</v>
      </c>
    </row>
    <row r="80" spans="1:11" ht="56" x14ac:dyDescent="0.3">
      <c r="B80" s="111" t="s">
        <v>234</v>
      </c>
      <c r="C80" s="147">
        <v>8.02</v>
      </c>
      <c r="D80" s="48" t="s">
        <v>290</v>
      </c>
      <c r="E80" s="9">
        <v>2</v>
      </c>
      <c r="F80" s="10" t="s">
        <v>12</v>
      </c>
      <c r="G80" s="142">
        <v>3000</v>
      </c>
      <c r="H80" s="11"/>
      <c r="I80" s="2">
        <f>SUM(G80-(G80*H80))</f>
        <v>3000</v>
      </c>
      <c r="J80" s="12">
        <f t="shared" si="10"/>
        <v>6000</v>
      </c>
      <c r="K80" s="1" t="s">
        <v>292</v>
      </c>
    </row>
    <row r="81" spans="2:11" ht="70" x14ac:dyDescent="0.3">
      <c r="B81" s="111" t="s">
        <v>234</v>
      </c>
      <c r="C81" s="147">
        <v>8.0299999999999994</v>
      </c>
      <c r="D81" s="48" t="s">
        <v>291</v>
      </c>
      <c r="E81" s="9">
        <v>5</v>
      </c>
      <c r="F81" s="10" t="s">
        <v>12</v>
      </c>
      <c r="G81" s="142">
        <v>8500</v>
      </c>
      <c r="H81" s="11"/>
      <c r="I81" s="2">
        <f>SUM(G81-(G81*H81))</f>
        <v>8500</v>
      </c>
      <c r="J81" s="12">
        <f t="shared" si="10"/>
        <v>42500</v>
      </c>
      <c r="K81" s="1" t="s">
        <v>299</v>
      </c>
    </row>
    <row r="82" spans="2:11" x14ac:dyDescent="0.3">
      <c r="B82" s="111" t="s">
        <v>235</v>
      </c>
      <c r="C82" s="147">
        <v>8.0399999999999991</v>
      </c>
      <c r="D82" s="48" t="s">
        <v>293</v>
      </c>
      <c r="E82" s="9">
        <v>20</v>
      </c>
      <c r="F82" s="10" t="s">
        <v>12</v>
      </c>
      <c r="G82" s="2">
        <v>3600</v>
      </c>
      <c r="H82" s="11"/>
      <c r="I82" s="2">
        <f t="shared" ref="I82:I83" si="11">SUM(G82-(G82*H82))</f>
        <v>3600</v>
      </c>
      <c r="J82" s="12">
        <f t="shared" si="10"/>
        <v>72000</v>
      </c>
    </row>
    <row r="83" spans="2:11" x14ac:dyDescent="0.3">
      <c r="B83" s="111" t="s">
        <v>235</v>
      </c>
      <c r="C83" s="147">
        <v>8.0500000000000007</v>
      </c>
      <c r="D83" s="48" t="s">
        <v>294</v>
      </c>
      <c r="E83" s="9">
        <v>15</v>
      </c>
      <c r="F83" s="10" t="s">
        <v>12</v>
      </c>
      <c r="G83" s="2">
        <v>3600</v>
      </c>
      <c r="H83" s="11"/>
      <c r="I83" s="2">
        <f t="shared" si="11"/>
        <v>3600</v>
      </c>
      <c r="J83" s="12">
        <f t="shared" si="10"/>
        <v>54000</v>
      </c>
    </row>
    <row r="84" spans="2:11" x14ac:dyDescent="0.3">
      <c r="B84" s="111" t="s">
        <v>235</v>
      </c>
      <c r="C84" s="147">
        <v>8.06</v>
      </c>
      <c r="D84" s="48" t="s">
        <v>295</v>
      </c>
      <c r="E84" s="9">
        <v>1</v>
      </c>
      <c r="F84" s="10" t="s">
        <v>12</v>
      </c>
      <c r="G84" s="2">
        <v>4800</v>
      </c>
      <c r="H84" s="11"/>
      <c r="I84" s="2">
        <f t="shared" ref="I84:I87" si="12">SUM(G84-(G84*H84))</f>
        <v>4800</v>
      </c>
      <c r="J84" s="12">
        <f t="shared" ref="J84:J87" si="13">I84*E84</f>
        <v>4800</v>
      </c>
    </row>
    <row r="85" spans="2:11" ht="28" x14ac:dyDescent="0.3">
      <c r="B85" s="111" t="s">
        <v>236</v>
      </c>
      <c r="C85" s="147">
        <v>8.07</v>
      </c>
      <c r="D85" s="48" t="s">
        <v>297</v>
      </c>
      <c r="E85" s="9">
        <v>4</v>
      </c>
      <c r="F85" s="10" t="s">
        <v>12</v>
      </c>
      <c r="G85" s="2">
        <v>12800</v>
      </c>
      <c r="H85" s="11"/>
      <c r="I85" s="2">
        <f t="shared" si="12"/>
        <v>12800</v>
      </c>
      <c r="J85" s="12">
        <f t="shared" si="13"/>
        <v>51200</v>
      </c>
      <c r="K85" s="1" t="s">
        <v>298</v>
      </c>
    </row>
    <row r="86" spans="2:11" x14ac:dyDescent="0.3">
      <c r="B86" s="111" t="s">
        <v>237</v>
      </c>
      <c r="C86" s="147">
        <v>8.08</v>
      </c>
      <c r="D86" s="48" t="s">
        <v>296</v>
      </c>
      <c r="E86" s="9">
        <v>1</v>
      </c>
      <c r="F86" s="10" t="s">
        <v>12</v>
      </c>
      <c r="G86" s="2">
        <v>20000</v>
      </c>
      <c r="H86" s="11"/>
      <c r="I86" s="2">
        <f t="shared" si="12"/>
        <v>20000</v>
      </c>
      <c r="J86" s="12">
        <f t="shared" si="13"/>
        <v>20000</v>
      </c>
    </row>
    <row r="87" spans="2:11" x14ac:dyDescent="0.3">
      <c r="B87" s="111" t="s">
        <v>238</v>
      </c>
      <c r="C87" s="147">
        <v>8.09</v>
      </c>
      <c r="D87" s="48" t="s">
        <v>300</v>
      </c>
      <c r="E87" s="9">
        <v>3</v>
      </c>
      <c r="F87" s="10" t="s">
        <v>12</v>
      </c>
      <c r="G87" s="2">
        <v>7200</v>
      </c>
      <c r="H87" s="11"/>
      <c r="I87" s="2">
        <f t="shared" si="12"/>
        <v>7200</v>
      </c>
      <c r="J87" s="12">
        <f t="shared" si="13"/>
        <v>21600</v>
      </c>
    </row>
    <row r="88" spans="2:11" x14ac:dyDescent="0.3">
      <c r="B88" s="111" t="s">
        <v>314</v>
      </c>
      <c r="C88" s="147">
        <v>8.1</v>
      </c>
      <c r="D88" s="48" t="s">
        <v>302</v>
      </c>
      <c r="E88" s="9">
        <v>3</v>
      </c>
      <c r="F88" s="10" t="s">
        <v>12</v>
      </c>
      <c r="G88" s="2">
        <v>600</v>
      </c>
      <c r="H88" s="11"/>
      <c r="I88" s="2">
        <f t="shared" ref="I88:I98" si="14">SUM(G88-(G88*H88))</f>
        <v>600</v>
      </c>
      <c r="J88" s="12">
        <f t="shared" ref="J88:J98" si="15">I88*E88</f>
        <v>1800</v>
      </c>
    </row>
    <row r="89" spans="2:11" x14ac:dyDescent="0.3">
      <c r="B89" s="111" t="s">
        <v>314</v>
      </c>
      <c r="C89" s="147">
        <v>8.11</v>
      </c>
      <c r="D89" s="48" t="s">
        <v>303</v>
      </c>
      <c r="E89" s="9">
        <v>5</v>
      </c>
      <c r="F89" s="10" t="s">
        <v>12</v>
      </c>
      <c r="G89" s="2">
        <v>850</v>
      </c>
      <c r="H89" s="11"/>
      <c r="I89" s="2">
        <f t="shared" si="14"/>
        <v>850</v>
      </c>
      <c r="J89" s="12">
        <f t="shared" si="15"/>
        <v>4250</v>
      </c>
    </row>
    <row r="90" spans="2:11" ht="28" x14ac:dyDescent="0.3">
      <c r="B90" s="111" t="s">
        <v>315</v>
      </c>
      <c r="C90" s="147">
        <v>8.1199999999999992</v>
      </c>
      <c r="D90" s="48" t="s">
        <v>301</v>
      </c>
      <c r="E90" s="9">
        <v>12</v>
      </c>
      <c r="F90" s="10" t="s">
        <v>12</v>
      </c>
      <c r="G90" s="2">
        <v>9600</v>
      </c>
      <c r="H90" s="11"/>
      <c r="I90" s="2">
        <f t="shared" si="14"/>
        <v>9600</v>
      </c>
      <c r="J90" s="12">
        <f t="shared" si="15"/>
        <v>115200</v>
      </c>
    </row>
    <row r="91" spans="2:11" x14ac:dyDescent="0.3">
      <c r="B91" s="111" t="s">
        <v>316</v>
      </c>
      <c r="C91" s="147">
        <v>8.1300000000000008</v>
      </c>
      <c r="D91" s="48" t="s">
        <v>304</v>
      </c>
      <c r="E91" s="9">
        <v>3</v>
      </c>
      <c r="F91" s="10" t="s">
        <v>12</v>
      </c>
      <c r="G91" s="2">
        <v>880</v>
      </c>
      <c r="H91" s="11"/>
      <c r="I91" s="2">
        <f t="shared" si="14"/>
        <v>880</v>
      </c>
      <c r="J91" s="12">
        <f t="shared" si="15"/>
        <v>2640</v>
      </c>
    </row>
    <row r="92" spans="2:11" x14ac:dyDescent="0.3">
      <c r="B92" s="111" t="s">
        <v>317</v>
      </c>
      <c r="C92" s="147">
        <v>8.14</v>
      </c>
      <c r="D92" s="48" t="s">
        <v>305</v>
      </c>
      <c r="E92" s="9">
        <v>1</v>
      </c>
      <c r="F92" s="10" t="s">
        <v>12</v>
      </c>
      <c r="G92" s="2">
        <v>3040</v>
      </c>
      <c r="H92" s="11"/>
      <c r="I92" s="2">
        <f t="shared" si="14"/>
        <v>3040</v>
      </c>
      <c r="J92" s="12">
        <f t="shared" si="15"/>
        <v>3040</v>
      </c>
    </row>
    <row r="93" spans="2:11" x14ac:dyDescent="0.3">
      <c r="B93" s="111" t="s">
        <v>318</v>
      </c>
      <c r="C93" s="147">
        <v>8.15</v>
      </c>
      <c r="D93" s="48" t="s">
        <v>311</v>
      </c>
      <c r="E93" s="9">
        <v>3</v>
      </c>
      <c r="F93" s="10" t="s">
        <v>12</v>
      </c>
      <c r="G93" s="2">
        <v>480</v>
      </c>
      <c r="H93" s="11"/>
      <c r="I93" s="2">
        <f t="shared" si="14"/>
        <v>480</v>
      </c>
      <c r="J93" s="12">
        <f t="shared" si="15"/>
        <v>1440</v>
      </c>
    </row>
    <row r="94" spans="2:11" x14ac:dyDescent="0.3">
      <c r="B94" s="111" t="s">
        <v>318</v>
      </c>
      <c r="C94" s="147">
        <v>8.16</v>
      </c>
      <c r="D94" s="48" t="s">
        <v>310</v>
      </c>
      <c r="E94" s="9">
        <v>2</v>
      </c>
      <c r="F94" s="10" t="s">
        <v>12</v>
      </c>
      <c r="G94" s="2">
        <v>320</v>
      </c>
      <c r="H94" s="11"/>
      <c r="I94" s="2">
        <f t="shared" si="14"/>
        <v>320</v>
      </c>
      <c r="J94" s="12">
        <f t="shared" si="15"/>
        <v>640</v>
      </c>
    </row>
    <row r="95" spans="2:11" x14ac:dyDescent="0.3">
      <c r="B95" s="111" t="s">
        <v>319</v>
      </c>
      <c r="C95" s="147">
        <v>8.17</v>
      </c>
      <c r="D95" s="48" t="s">
        <v>306</v>
      </c>
      <c r="E95" s="9">
        <v>3</v>
      </c>
      <c r="F95" s="10" t="s">
        <v>12</v>
      </c>
      <c r="G95" s="2">
        <v>2560</v>
      </c>
      <c r="H95" s="11"/>
      <c r="I95" s="2">
        <f t="shared" si="14"/>
        <v>2560</v>
      </c>
      <c r="J95" s="12">
        <f t="shared" si="15"/>
        <v>7680</v>
      </c>
    </row>
    <row r="96" spans="2:11" x14ac:dyDescent="0.3">
      <c r="B96" s="111" t="s">
        <v>319</v>
      </c>
      <c r="C96" s="147">
        <v>8.18</v>
      </c>
      <c r="D96" s="48" t="s">
        <v>307</v>
      </c>
      <c r="E96" s="9">
        <v>2</v>
      </c>
      <c r="F96" s="10" t="s">
        <v>12</v>
      </c>
      <c r="G96" s="2">
        <v>4000</v>
      </c>
      <c r="H96" s="11"/>
      <c r="I96" s="2">
        <f t="shared" si="14"/>
        <v>4000</v>
      </c>
      <c r="J96" s="12">
        <f t="shared" si="15"/>
        <v>8000</v>
      </c>
    </row>
    <row r="97" spans="1:11" x14ac:dyDescent="0.3">
      <c r="B97" s="111" t="s">
        <v>320</v>
      </c>
      <c r="C97" s="147">
        <v>8.19</v>
      </c>
      <c r="D97" s="48" t="s">
        <v>308</v>
      </c>
      <c r="E97" s="9">
        <v>2</v>
      </c>
      <c r="F97" s="10" t="s">
        <v>12</v>
      </c>
      <c r="G97" s="2">
        <v>4800</v>
      </c>
      <c r="H97" s="11"/>
      <c r="I97" s="2">
        <f t="shared" si="14"/>
        <v>4800</v>
      </c>
      <c r="J97" s="12">
        <f t="shared" si="15"/>
        <v>9600</v>
      </c>
    </row>
    <row r="98" spans="1:11" x14ac:dyDescent="0.3">
      <c r="B98" s="111" t="s">
        <v>321</v>
      </c>
      <c r="C98" s="147">
        <v>8.1999999999999993</v>
      </c>
      <c r="D98" s="48" t="s">
        <v>309</v>
      </c>
      <c r="E98" s="9">
        <v>2</v>
      </c>
      <c r="F98" s="10" t="s">
        <v>12</v>
      </c>
      <c r="G98" s="2">
        <v>960</v>
      </c>
      <c r="H98" s="11"/>
      <c r="I98" s="2">
        <f t="shared" si="14"/>
        <v>960</v>
      </c>
      <c r="J98" s="12">
        <f t="shared" si="15"/>
        <v>1920</v>
      </c>
    </row>
    <row r="99" spans="1:11" s="57" customFormat="1" ht="40.5" customHeight="1" x14ac:dyDescent="0.3">
      <c r="A99" s="53"/>
      <c r="B99" s="112"/>
      <c r="C99" s="148"/>
      <c r="D99" s="165" t="s">
        <v>323</v>
      </c>
      <c r="E99" s="165"/>
      <c r="F99" s="165"/>
      <c r="G99" s="165"/>
      <c r="H99" s="165"/>
      <c r="I99" s="54"/>
      <c r="J99" s="55">
        <f>SUM(J79:J98)</f>
        <v>432510</v>
      </c>
      <c r="K99" s="56"/>
    </row>
    <row r="100" spans="1:11" s="26" customFormat="1" ht="18" x14ac:dyDescent="0.3">
      <c r="A100" s="24"/>
      <c r="B100" s="110"/>
      <c r="C100" s="146"/>
      <c r="D100" s="40"/>
      <c r="E100" s="50"/>
      <c r="F100" s="51"/>
      <c r="G100" s="51"/>
      <c r="H100" s="52"/>
      <c r="I100" s="52"/>
      <c r="J100" s="27"/>
      <c r="K100" s="28"/>
    </row>
    <row r="101" spans="1:11" s="32" customFormat="1" ht="45.5" x14ac:dyDescent="0.3">
      <c r="A101" s="31"/>
      <c r="B101" s="125" t="s">
        <v>212</v>
      </c>
      <c r="C101" s="144"/>
      <c r="D101" s="126" t="s">
        <v>75</v>
      </c>
      <c r="E101" s="127"/>
      <c r="F101" s="128"/>
      <c r="G101" s="129"/>
      <c r="H101" s="129" t="s">
        <v>61</v>
      </c>
      <c r="I101" s="129"/>
      <c r="J101" s="130"/>
      <c r="K101" s="33"/>
    </row>
    <row r="102" spans="1:11" ht="28" x14ac:dyDescent="0.3">
      <c r="B102" s="113" t="s">
        <v>233</v>
      </c>
      <c r="C102" s="149">
        <v>9.01</v>
      </c>
      <c r="D102" s="6" t="s">
        <v>239</v>
      </c>
      <c r="E102" s="9">
        <v>2</v>
      </c>
      <c r="F102" s="10" t="s">
        <v>12</v>
      </c>
      <c r="G102" s="142">
        <v>3800</v>
      </c>
      <c r="H102" s="11"/>
      <c r="I102" s="2">
        <f t="shared" ref="I102:I111" si="16">SUM(G102-(G102*H102))</f>
        <v>3800</v>
      </c>
      <c r="J102" s="12">
        <f t="shared" ref="J102:J111" si="17">I102*E102</f>
        <v>7600</v>
      </c>
      <c r="K102" s="1" t="s">
        <v>77</v>
      </c>
    </row>
    <row r="103" spans="1:11" ht="28" x14ac:dyDescent="0.3">
      <c r="B103" s="113" t="s">
        <v>233</v>
      </c>
      <c r="C103" s="149">
        <v>9.02</v>
      </c>
      <c r="D103" s="6" t="s">
        <v>240</v>
      </c>
      <c r="E103" s="9">
        <v>2</v>
      </c>
      <c r="F103" s="10" t="s">
        <v>12</v>
      </c>
      <c r="G103" s="142">
        <v>7200</v>
      </c>
      <c r="H103" s="11"/>
      <c r="I103" s="2">
        <f t="shared" si="16"/>
        <v>7200</v>
      </c>
      <c r="J103" s="12">
        <f t="shared" si="17"/>
        <v>14400</v>
      </c>
      <c r="K103" s="1" t="s">
        <v>76</v>
      </c>
    </row>
    <row r="104" spans="1:11" ht="28" x14ac:dyDescent="0.3">
      <c r="B104" s="113" t="s">
        <v>234</v>
      </c>
      <c r="C104" s="149">
        <v>9.0299999999999994</v>
      </c>
      <c r="D104" s="6" t="s">
        <v>241</v>
      </c>
      <c r="E104" s="9">
        <v>169</v>
      </c>
      <c r="F104" s="10" t="s">
        <v>12</v>
      </c>
      <c r="G104" s="142">
        <v>3500</v>
      </c>
      <c r="H104" s="11"/>
      <c r="I104" s="2">
        <f t="shared" si="16"/>
        <v>3500</v>
      </c>
      <c r="J104" s="12">
        <f t="shared" si="17"/>
        <v>591500</v>
      </c>
      <c r="K104" s="1" t="s">
        <v>76</v>
      </c>
    </row>
    <row r="105" spans="1:11" ht="28" x14ac:dyDescent="0.3">
      <c r="B105" s="113" t="s">
        <v>234</v>
      </c>
      <c r="C105" s="149">
        <v>9.0399999999999991</v>
      </c>
      <c r="D105" s="6" t="s">
        <v>242</v>
      </c>
      <c r="E105" s="9">
        <v>8</v>
      </c>
      <c r="F105" s="10" t="s">
        <v>12</v>
      </c>
      <c r="G105" s="142">
        <v>5500</v>
      </c>
      <c r="H105" s="11"/>
      <c r="I105" s="2">
        <f t="shared" si="16"/>
        <v>5500</v>
      </c>
      <c r="J105" s="12">
        <f t="shared" si="17"/>
        <v>44000</v>
      </c>
      <c r="K105" s="1" t="s">
        <v>76</v>
      </c>
    </row>
    <row r="106" spans="1:11" ht="28" x14ac:dyDescent="0.3">
      <c r="B106" s="113" t="s">
        <v>235</v>
      </c>
      <c r="C106" s="149">
        <v>9.0500000000000007</v>
      </c>
      <c r="D106" s="6" t="s">
        <v>78</v>
      </c>
      <c r="E106" s="9">
        <v>4</v>
      </c>
      <c r="F106" s="10" t="s">
        <v>12</v>
      </c>
      <c r="G106" s="142">
        <v>16000</v>
      </c>
      <c r="H106" s="11"/>
      <c r="I106" s="2">
        <f t="shared" si="16"/>
        <v>16000</v>
      </c>
      <c r="J106" s="12">
        <f t="shared" si="17"/>
        <v>64000</v>
      </c>
      <c r="K106" s="1" t="s">
        <v>77</v>
      </c>
    </row>
    <row r="107" spans="1:11" ht="28" x14ac:dyDescent="0.3">
      <c r="B107" s="113" t="s">
        <v>235</v>
      </c>
      <c r="C107" s="149">
        <v>9.06</v>
      </c>
      <c r="D107" s="6" t="s">
        <v>79</v>
      </c>
      <c r="E107" s="9">
        <v>4</v>
      </c>
      <c r="F107" s="10" t="s">
        <v>12</v>
      </c>
      <c r="G107" s="142">
        <v>54000</v>
      </c>
      <c r="H107" s="11"/>
      <c r="I107" s="2">
        <f t="shared" si="16"/>
        <v>54000</v>
      </c>
      <c r="J107" s="12">
        <f t="shared" si="17"/>
        <v>216000</v>
      </c>
      <c r="K107" s="1" t="s">
        <v>77</v>
      </c>
    </row>
    <row r="108" spans="1:11" ht="28" x14ac:dyDescent="0.3">
      <c r="B108" s="113" t="s">
        <v>236</v>
      </c>
      <c r="C108" s="149">
        <v>9.07</v>
      </c>
      <c r="D108" s="6" t="s">
        <v>243</v>
      </c>
      <c r="E108" s="9">
        <v>4</v>
      </c>
      <c r="F108" s="10" t="s">
        <v>12</v>
      </c>
      <c r="G108" s="142">
        <v>6500</v>
      </c>
      <c r="H108" s="11"/>
      <c r="I108" s="2">
        <f t="shared" si="16"/>
        <v>6500</v>
      </c>
      <c r="J108" s="12">
        <f t="shared" si="17"/>
        <v>26000</v>
      </c>
      <c r="K108" s="1" t="s">
        <v>76</v>
      </c>
    </row>
    <row r="109" spans="1:11" x14ac:dyDescent="0.3">
      <c r="B109" s="113" t="s">
        <v>237</v>
      </c>
      <c r="C109" s="149">
        <v>9.08</v>
      </c>
      <c r="D109" s="6" t="s">
        <v>80</v>
      </c>
      <c r="E109" s="9">
        <v>1</v>
      </c>
      <c r="F109" s="10" t="s">
        <v>12</v>
      </c>
      <c r="G109" s="2">
        <v>32000</v>
      </c>
      <c r="H109" s="11"/>
      <c r="I109" s="2">
        <f t="shared" si="16"/>
        <v>32000</v>
      </c>
      <c r="J109" s="12">
        <f t="shared" si="17"/>
        <v>32000</v>
      </c>
    </row>
    <row r="110" spans="1:11" x14ac:dyDescent="0.3">
      <c r="B110" s="113" t="s">
        <v>238</v>
      </c>
      <c r="C110" s="149">
        <v>9.09</v>
      </c>
      <c r="D110" s="6" t="s">
        <v>232</v>
      </c>
      <c r="E110" s="9">
        <v>188</v>
      </c>
      <c r="F110" s="10" t="s">
        <v>0</v>
      </c>
      <c r="G110" s="2">
        <v>600</v>
      </c>
      <c r="H110" s="11"/>
      <c r="I110" s="2">
        <f t="shared" si="16"/>
        <v>600</v>
      </c>
      <c r="J110" s="12">
        <f t="shared" si="17"/>
        <v>112800</v>
      </c>
    </row>
    <row r="111" spans="1:11" ht="28" x14ac:dyDescent="0.3">
      <c r="B111" s="113" t="s">
        <v>271</v>
      </c>
      <c r="C111" s="149">
        <v>9.1</v>
      </c>
      <c r="D111" s="6" t="s">
        <v>273</v>
      </c>
      <c r="E111" s="9">
        <v>50</v>
      </c>
      <c r="F111" s="10" t="s">
        <v>0</v>
      </c>
      <c r="G111" s="2">
        <v>760</v>
      </c>
      <c r="H111" s="11"/>
      <c r="I111" s="2">
        <f t="shared" si="16"/>
        <v>760</v>
      </c>
      <c r="J111" s="12">
        <f t="shared" si="17"/>
        <v>38000</v>
      </c>
      <c r="K111" s="1" t="s">
        <v>272</v>
      </c>
    </row>
    <row r="112" spans="1:11" s="57" customFormat="1" ht="40.5" customHeight="1" x14ac:dyDescent="0.3">
      <c r="A112" s="53"/>
      <c r="B112" s="112"/>
      <c r="C112" s="148"/>
      <c r="D112" s="165" t="s">
        <v>81</v>
      </c>
      <c r="E112" s="165"/>
      <c r="F112" s="165"/>
      <c r="G112" s="165"/>
      <c r="H112" s="165"/>
      <c r="I112" s="58"/>
      <c r="J112" s="55">
        <f>SUM(J102:J111)</f>
        <v>1146300</v>
      </c>
      <c r="K112" s="56"/>
    </row>
    <row r="113" spans="1:11" s="26" customFormat="1" ht="18" x14ac:dyDescent="0.3">
      <c r="A113" s="24"/>
      <c r="B113" s="110"/>
      <c r="C113" s="146"/>
      <c r="D113" s="40"/>
      <c r="E113" s="50"/>
      <c r="F113" s="51"/>
      <c r="G113" s="51"/>
      <c r="H113" s="52"/>
      <c r="I113" s="52"/>
      <c r="J113" s="27"/>
      <c r="K113" s="28"/>
    </row>
    <row r="114" spans="1:11" s="32" customFormat="1" ht="45.5" x14ac:dyDescent="0.3">
      <c r="A114" s="31"/>
      <c r="B114" s="125" t="s">
        <v>213</v>
      </c>
      <c r="C114" s="144"/>
      <c r="D114" s="126" t="s">
        <v>82</v>
      </c>
      <c r="E114" s="127"/>
      <c r="F114" s="128"/>
      <c r="G114" s="129"/>
      <c r="H114" s="129" t="s">
        <v>71</v>
      </c>
      <c r="I114" s="129"/>
      <c r="J114" s="130"/>
      <c r="K114" s="33"/>
    </row>
    <row r="115" spans="1:11" x14ac:dyDescent="0.3">
      <c r="B115" s="113" t="s">
        <v>244</v>
      </c>
      <c r="C115" s="149">
        <v>10.01</v>
      </c>
      <c r="D115" s="6" t="s">
        <v>83</v>
      </c>
      <c r="E115" s="9">
        <v>10</v>
      </c>
      <c r="F115" s="10" t="s">
        <v>12</v>
      </c>
      <c r="G115" s="15">
        <v>1680</v>
      </c>
      <c r="H115" s="11"/>
      <c r="I115" s="2">
        <f>SUM(G115-(G115*H115))</f>
        <v>1680</v>
      </c>
      <c r="J115" s="12">
        <f>I115*E115</f>
        <v>16800</v>
      </c>
      <c r="K115" s="1" t="s">
        <v>84</v>
      </c>
    </row>
    <row r="116" spans="1:11" ht="28" x14ac:dyDescent="0.3">
      <c r="B116" s="113" t="s">
        <v>245</v>
      </c>
      <c r="C116" s="149">
        <v>10.02</v>
      </c>
      <c r="D116" s="6" t="s">
        <v>85</v>
      </c>
      <c r="E116" s="9">
        <v>5</v>
      </c>
      <c r="F116" s="16" t="s">
        <v>12</v>
      </c>
      <c r="G116" s="162">
        <v>18500</v>
      </c>
      <c r="H116" s="11"/>
      <c r="I116" s="2">
        <f>SUM(G116-(G116*H116))</f>
        <v>18500</v>
      </c>
      <c r="J116" s="12">
        <f>I116*E116</f>
        <v>92500</v>
      </c>
      <c r="K116" s="1" t="s">
        <v>164</v>
      </c>
    </row>
    <row r="117" spans="1:11" ht="28" x14ac:dyDescent="0.3">
      <c r="B117" s="113" t="s">
        <v>245</v>
      </c>
      <c r="C117" s="149">
        <v>10.029999999999999</v>
      </c>
      <c r="D117" s="6" t="s">
        <v>86</v>
      </c>
      <c r="E117" s="9">
        <v>2</v>
      </c>
      <c r="F117" s="16" t="s">
        <v>12</v>
      </c>
      <c r="G117" s="162">
        <v>23500</v>
      </c>
      <c r="H117" s="11"/>
      <c r="I117" s="2">
        <f>SUM(G117-(G117*H117))</f>
        <v>23500</v>
      </c>
      <c r="J117" s="12">
        <f>I117*E117</f>
        <v>47000</v>
      </c>
      <c r="K117" s="1" t="s">
        <v>164</v>
      </c>
    </row>
    <row r="118" spans="1:11" ht="28" x14ac:dyDescent="0.3">
      <c r="B118" s="113" t="s">
        <v>245</v>
      </c>
      <c r="C118" s="149">
        <v>10.039999999999999</v>
      </c>
      <c r="D118" s="6" t="s">
        <v>87</v>
      </c>
      <c r="E118" s="9">
        <v>1</v>
      </c>
      <c r="F118" s="16" t="s">
        <v>12</v>
      </c>
      <c r="G118" s="162">
        <v>37000</v>
      </c>
      <c r="H118" s="11"/>
      <c r="I118" s="2">
        <f>SUM(G118-(G118*H118))</f>
        <v>37000</v>
      </c>
      <c r="J118" s="12">
        <f>I118*E118</f>
        <v>37000</v>
      </c>
      <c r="K118" s="1" t="s">
        <v>164</v>
      </c>
    </row>
    <row r="119" spans="1:11" ht="28" x14ac:dyDescent="0.3">
      <c r="B119" s="113" t="s">
        <v>245</v>
      </c>
      <c r="C119" s="149">
        <v>10.050000000000001</v>
      </c>
      <c r="D119" s="6" t="s">
        <v>165</v>
      </c>
      <c r="E119" s="9">
        <v>1</v>
      </c>
      <c r="F119" s="16" t="s">
        <v>12</v>
      </c>
      <c r="G119" s="162">
        <v>48500</v>
      </c>
      <c r="H119" s="11"/>
      <c r="I119" s="2">
        <f>SUM(G119-(G119*H119))</f>
        <v>48500</v>
      </c>
      <c r="J119" s="12">
        <f>I119*E119</f>
        <v>48500</v>
      </c>
      <c r="K119" s="1" t="s">
        <v>164</v>
      </c>
    </row>
    <row r="120" spans="1:11" s="57" customFormat="1" ht="40.5" customHeight="1" x14ac:dyDescent="0.3">
      <c r="A120" s="53"/>
      <c r="B120" s="112"/>
      <c r="C120" s="148"/>
      <c r="D120" s="165" t="s">
        <v>88</v>
      </c>
      <c r="E120" s="165"/>
      <c r="F120" s="165"/>
      <c r="G120" s="165"/>
      <c r="H120" s="165"/>
      <c r="I120" s="58"/>
      <c r="J120" s="55">
        <f>SUM(J115:J119)</f>
        <v>241800</v>
      </c>
      <c r="K120" s="56"/>
    </row>
    <row r="121" spans="1:11" s="26" customFormat="1" ht="18" x14ac:dyDescent="0.3">
      <c r="A121" s="24"/>
      <c r="B121" s="110"/>
      <c r="C121" s="146"/>
      <c r="D121" s="40"/>
      <c r="E121" s="50"/>
      <c r="F121" s="51"/>
      <c r="G121" s="51"/>
      <c r="H121" s="52"/>
      <c r="I121" s="52"/>
      <c r="J121" s="27"/>
      <c r="K121" s="28"/>
    </row>
    <row r="122" spans="1:11" s="32" customFormat="1" ht="45.5" x14ac:dyDescent="0.3">
      <c r="A122" s="31"/>
      <c r="B122" s="125" t="s">
        <v>214</v>
      </c>
      <c r="C122" s="144"/>
      <c r="D122" s="126" t="s">
        <v>89</v>
      </c>
      <c r="E122" s="127"/>
      <c r="F122" s="128"/>
      <c r="G122" s="129"/>
      <c r="H122" s="129" t="s">
        <v>71</v>
      </c>
      <c r="I122" s="129"/>
      <c r="J122" s="130"/>
      <c r="K122" s="33"/>
    </row>
    <row r="123" spans="1:11" x14ac:dyDescent="0.3">
      <c r="B123" s="113" t="s">
        <v>214</v>
      </c>
      <c r="C123" s="149">
        <v>11.01</v>
      </c>
      <c r="D123" s="6" t="s">
        <v>166</v>
      </c>
      <c r="E123" s="9">
        <v>2</v>
      </c>
      <c r="F123" s="10" t="s">
        <v>12</v>
      </c>
      <c r="G123" s="2">
        <v>45500</v>
      </c>
      <c r="H123" s="11"/>
      <c r="I123" s="2">
        <f t="shared" ref="I123:I128" si="18">SUM(G123-(G123*H123))</f>
        <v>45500</v>
      </c>
      <c r="J123" s="12">
        <f t="shared" ref="J123:J128" si="19">I123*E123</f>
        <v>91000</v>
      </c>
      <c r="K123" s="1" t="s">
        <v>90</v>
      </c>
    </row>
    <row r="124" spans="1:11" ht="28" x14ac:dyDescent="0.3">
      <c r="B124" s="113" t="s">
        <v>214</v>
      </c>
      <c r="C124" s="149">
        <v>11.02</v>
      </c>
      <c r="D124" s="6" t="s">
        <v>167</v>
      </c>
      <c r="E124" s="9">
        <v>2</v>
      </c>
      <c r="F124" s="10" t="s">
        <v>12</v>
      </c>
      <c r="G124" s="2">
        <v>560</v>
      </c>
      <c r="H124" s="11"/>
      <c r="I124" s="2">
        <f t="shared" si="18"/>
        <v>560</v>
      </c>
      <c r="J124" s="12">
        <f t="shared" si="19"/>
        <v>1120</v>
      </c>
    </row>
    <row r="125" spans="1:11" ht="28" x14ac:dyDescent="0.3">
      <c r="B125" s="113" t="s">
        <v>214</v>
      </c>
      <c r="C125" s="149">
        <v>11.03</v>
      </c>
      <c r="D125" s="6" t="s">
        <v>192</v>
      </c>
      <c r="E125" s="9">
        <v>1</v>
      </c>
      <c r="F125" s="10" t="s">
        <v>12</v>
      </c>
      <c r="G125" s="2">
        <v>14400</v>
      </c>
      <c r="H125" s="11"/>
      <c r="I125" s="2">
        <f t="shared" si="18"/>
        <v>14400</v>
      </c>
      <c r="J125" s="12">
        <f t="shared" si="19"/>
        <v>14400</v>
      </c>
    </row>
    <row r="126" spans="1:11" ht="28" x14ac:dyDescent="0.3">
      <c r="B126" s="113" t="s">
        <v>214</v>
      </c>
      <c r="C126" s="149">
        <v>11.04</v>
      </c>
      <c r="D126" s="6" t="s">
        <v>168</v>
      </c>
      <c r="E126" s="9">
        <v>1</v>
      </c>
      <c r="F126" s="10" t="s">
        <v>12</v>
      </c>
      <c r="G126" s="2">
        <v>1360</v>
      </c>
      <c r="H126" s="11"/>
      <c r="I126" s="2">
        <f t="shared" si="18"/>
        <v>1360</v>
      </c>
      <c r="J126" s="12">
        <f t="shared" si="19"/>
        <v>1360</v>
      </c>
    </row>
    <row r="127" spans="1:11" ht="28" x14ac:dyDescent="0.3">
      <c r="B127" s="113" t="s">
        <v>214</v>
      </c>
      <c r="C127" s="149">
        <v>11.05</v>
      </c>
      <c r="D127" s="6" t="s">
        <v>266</v>
      </c>
      <c r="E127" s="9">
        <v>2</v>
      </c>
      <c r="F127" s="10" t="s">
        <v>12</v>
      </c>
      <c r="G127" s="2">
        <v>49000</v>
      </c>
      <c r="H127" s="11"/>
      <c r="I127" s="2">
        <f t="shared" si="18"/>
        <v>49000</v>
      </c>
      <c r="J127" s="12">
        <f t="shared" si="19"/>
        <v>98000</v>
      </c>
      <c r="K127" s="1" t="s">
        <v>90</v>
      </c>
    </row>
    <row r="128" spans="1:11" ht="28" x14ac:dyDescent="0.3">
      <c r="B128" s="113" t="s">
        <v>214</v>
      </c>
      <c r="C128" s="149">
        <v>11.06</v>
      </c>
      <c r="D128" s="6" t="s">
        <v>267</v>
      </c>
      <c r="E128" s="9">
        <v>1</v>
      </c>
      <c r="F128" s="10" t="s">
        <v>12</v>
      </c>
      <c r="G128" s="2">
        <v>38500</v>
      </c>
      <c r="H128" s="11"/>
      <c r="I128" s="2">
        <f t="shared" si="18"/>
        <v>38500</v>
      </c>
      <c r="J128" s="12">
        <f t="shared" si="19"/>
        <v>38500</v>
      </c>
      <c r="K128" s="1" t="s">
        <v>90</v>
      </c>
    </row>
    <row r="129" spans="1:11" s="57" customFormat="1" ht="40.5" customHeight="1" x14ac:dyDescent="0.3">
      <c r="A129" s="53"/>
      <c r="B129" s="112"/>
      <c r="C129" s="148"/>
      <c r="D129" s="165" t="s">
        <v>91</v>
      </c>
      <c r="E129" s="165"/>
      <c r="F129" s="165"/>
      <c r="G129" s="165"/>
      <c r="H129" s="165"/>
      <c r="I129" s="58"/>
      <c r="J129" s="55">
        <f>SUM(J123:J128)</f>
        <v>244380</v>
      </c>
      <c r="K129" s="56"/>
    </row>
    <row r="130" spans="1:11" s="26" customFormat="1" ht="18" x14ac:dyDescent="0.3">
      <c r="A130" s="24"/>
      <c r="B130" s="110"/>
      <c r="C130" s="146"/>
      <c r="D130" s="40"/>
      <c r="E130" s="50"/>
      <c r="F130" s="51"/>
      <c r="G130" s="51"/>
      <c r="H130" s="52"/>
      <c r="I130" s="52"/>
      <c r="J130" s="27"/>
      <c r="K130" s="28"/>
    </row>
    <row r="131" spans="1:11" s="32" customFormat="1" ht="45.5" x14ac:dyDescent="0.3">
      <c r="A131" s="31"/>
      <c r="B131" s="125" t="s">
        <v>215</v>
      </c>
      <c r="C131" s="144"/>
      <c r="D131" s="126" t="s">
        <v>92</v>
      </c>
      <c r="E131" s="127"/>
      <c r="F131" s="128"/>
      <c r="G131" s="129"/>
      <c r="H131" s="129" t="s">
        <v>93</v>
      </c>
      <c r="I131" s="129"/>
      <c r="J131" s="130"/>
      <c r="K131" s="33"/>
    </row>
    <row r="132" spans="1:11" x14ac:dyDescent="0.3">
      <c r="B132" s="113" t="s">
        <v>251</v>
      </c>
      <c r="C132" s="149">
        <v>12.01</v>
      </c>
      <c r="D132" s="6" t="s">
        <v>95</v>
      </c>
      <c r="E132" s="9">
        <v>1000</v>
      </c>
      <c r="F132" s="10" t="s">
        <v>94</v>
      </c>
      <c r="G132" s="142">
        <v>7</v>
      </c>
      <c r="H132" s="11"/>
      <c r="I132" s="2">
        <f t="shared" ref="I132:I154" si="20">SUM(G132-(G132*H132))</f>
        <v>7</v>
      </c>
      <c r="J132" s="12">
        <f t="shared" ref="J132:J154" si="21">I132*E132</f>
        <v>7000</v>
      </c>
    </row>
    <row r="133" spans="1:11" x14ac:dyDescent="0.3">
      <c r="B133" s="113" t="s">
        <v>251</v>
      </c>
      <c r="C133" s="149">
        <v>12.02</v>
      </c>
      <c r="D133" s="6" t="s">
        <v>250</v>
      </c>
      <c r="E133" s="9">
        <v>45000</v>
      </c>
      <c r="F133" s="10" t="s">
        <v>94</v>
      </c>
      <c r="G133" s="142">
        <v>9</v>
      </c>
      <c r="H133" s="11"/>
      <c r="I133" s="2">
        <f t="shared" si="20"/>
        <v>9</v>
      </c>
      <c r="J133" s="12">
        <f t="shared" si="21"/>
        <v>405000</v>
      </c>
    </row>
    <row r="134" spans="1:11" x14ac:dyDescent="0.3">
      <c r="B134" s="113" t="s">
        <v>252</v>
      </c>
      <c r="C134" s="149">
        <v>12.03</v>
      </c>
      <c r="D134" s="6" t="s">
        <v>96</v>
      </c>
      <c r="E134" s="9">
        <v>500</v>
      </c>
      <c r="F134" s="10" t="s">
        <v>94</v>
      </c>
      <c r="G134" s="142">
        <v>8</v>
      </c>
      <c r="H134" s="11"/>
      <c r="I134" s="2">
        <f t="shared" si="20"/>
        <v>8</v>
      </c>
      <c r="J134" s="12">
        <f t="shared" si="21"/>
        <v>4000</v>
      </c>
    </row>
    <row r="135" spans="1:11" x14ac:dyDescent="0.3">
      <c r="B135" s="113" t="s">
        <v>252</v>
      </c>
      <c r="C135" s="149">
        <v>12.04</v>
      </c>
      <c r="D135" s="6" t="s">
        <v>97</v>
      </c>
      <c r="E135" s="9">
        <v>500</v>
      </c>
      <c r="F135" s="10" t="s">
        <v>94</v>
      </c>
      <c r="G135" s="2">
        <v>11</v>
      </c>
      <c r="H135" s="11"/>
      <c r="I135" s="2">
        <f t="shared" si="20"/>
        <v>11</v>
      </c>
      <c r="J135" s="12">
        <f t="shared" si="21"/>
        <v>5500</v>
      </c>
    </row>
    <row r="136" spans="1:11" x14ac:dyDescent="0.3">
      <c r="B136" s="113" t="s">
        <v>252</v>
      </c>
      <c r="C136" s="149">
        <v>12.05</v>
      </c>
      <c r="D136" s="6" t="s">
        <v>98</v>
      </c>
      <c r="E136" s="9">
        <v>200</v>
      </c>
      <c r="F136" s="10" t="s">
        <v>94</v>
      </c>
      <c r="G136" s="2">
        <v>14</v>
      </c>
      <c r="H136" s="11"/>
      <c r="I136" s="2">
        <f t="shared" si="20"/>
        <v>14</v>
      </c>
      <c r="J136" s="12">
        <f t="shared" si="21"/>
        <v>2800</v>
      </c>
    </row>
    <row r="137" spans="1:11" x14ac:dyDescent="0.3">
      <c r="B137" s="113" t="s">
        <v>252</v>
      </c>
      <c r="C137" s="149">
        <v>12.06</v>
      </c>
      <c r="D137" s="6" t="s">
        <v>169</v>
      </c>
      <c r="E137" s="9">
        <v>920</v>
      </c>
      <c r="F137" s="10" t="s">
        <v>94</v>
      </c>
      <c r="G137" s="142">
        <v>6</v>
      </c>
      <c r="H137" s="11"/>
      <c r="I137" s="2">
        <f t="shared" si="20"/>
        <v>6</v>
      </c>
      <c r="J137" s="12">
        <f t="shared" si="21"/>
        <v>5520</v>
      </c>
    </row>
    <row r="138" spans="1:11" x14ac:dyDescent="0.3">
      <c r="B138" s="113" t="s">
        <v>254</v>
      </c>
      <c r="C138" s="149">
        <v>12.07</v>
      </c>
      <c r="D138" s="6" t="s">
        <v>286</v>
      </c>
      <c r="E138" s="9">
        <v>8000</v>
      </c>
      <c r="F138" s="10" t="s">
        <v>94</v>
      </c>
      <c r="G138" s="2">
        <v>16</v>
      </c>
      <c r="H138" s="11"/>
      <c r="I138" s="2">
        <f t="shared" si="20"/>
        <v>16</v>
      </c>
      <c r="J138" s="12">
        <f t="shared" si="21"/>
        <v>128000</v>
      </c>
    </row>
    <row r="139" spans="1:11" x14ac:dyDescent="0.3">
      <c r="B139" s="113" t="s">
        <v>254</v>
      </c>
      <c r="C139" s="149">
        <v>12.08</v>
      </c>
      <c r="D139" s="6" t="s">
        <v>287</v>
      </c>
      <c r="E139" s="9">
        <v>2500</v>
      </c>
      <c r="F139" s="10" t="s">
        <v>94</v>
      </c>
      <c r="G139" s="2">
        <v>18</v>
      </c>
      <c r="H139" s="11"/>
      <c r="I139" s="2">
        <f t="shared" si="20"/>
        <v>18</v>
      </c>
      <c r="J139" s="12">
        <f t="shared" si="21"/>
        <v>45000</v>
      </c>
    </row>
    <row r="140" spans="1:11" x14ac:dyDescent="0.3">
      <c r="B140" s="113" t="s">
        <v>254</v>
      </c>
      <c r="C140" s="149">
        <v>12.09</v>
      </c>
      <c r="D140" s="6" t="s">
        <v>288</v>
      </c>
      <c r="E140" s="9">
        <v>1000</v>
      </c>
      <c r="F140" s="10" t="s">
        <v>94</v>
      </c>
      <c r="G140" s="2">
        <v>23</v>
      </c>
      <c r="H140" s="11"/>
      <c r="I140" s="2">
        <f t="shared" si="20"/>
        <v>23</v>
      </c>
      <c r="J140" s="12">
        <f t="shared" si="21"/>
        <v>23000</v>
      </c>
    </row>
    <row r="141" spans="1:11" x14ac:dyDescent="0.3">
      <c r="B141" s="113" t="s">
        <v>254</v>
      </c>
      <c r="C141" s="149" t="s">
        <v>335</v>
      </c>
      <c r="D141" s="6" t="s">
        <v>284</v>
      </c>
      <c r="E141" s="9">
        <v>2500</v>
      </c>
      <c r="F141" s="10" t="s">
        <v>94</v>
      </c>
      <c r="G141" s="142">
        <v>38</v>
      </c>
      <c r="H141" s="11"/>
      <c r="I141" s="2">
        <f t="shared" ref="I141:I142" si="22">SUM(G141-(G141*H141))</f>
        <v>38</v>
      </c>
      <c r="J141" s="12">
        <f t="shared" ref="J141:J142" si="23">I141*E141</f>
        <v>95000</v>
      </c>
    </row>
    <row r="142" spans="1:11" x14ac:dyDescent="0.3">
      <c r="B142" s="113" t="s">
        <v>254</v>
      </c>
      <c r="C142" s="149">
        <v>12.11</v>
      </c>
      <c r="D142" s="6" t="s">
        <v>285</v>
      </c>
      <c r="E142" s="9">
        <v>4000</v>
      </c>
      <c r="F142" s="10" t="s">
        <v>94</v>
      </c>
      <c r="G142" s="2">
        <v>70</v>
      </c>
      <c r="H142" s="11"/>
      <c r="I142" s="2">
        <f t="shared" si="22"/>
        <v>70</v>
      </c>
      <c r="J142" s="12">
        <f t="shared" si="23"/>
        <v>280000</v>
      </c>
    </row>
    <row r="143" spans="1:11" x14ac:dyDescent="0.3">
      <c r="B143" s="113" t="s">
        <v>253</v>
      </c>
      <c r="C143" s="149">
        <v>12.12</v>
      </c>
      <c r="D143" s="6" t="s">
        <v>256</v>
      </c>
      <c r="E143" s="9">
        <v>190</v>
      </c>
      <c r="F143" s="10" t="s">
        <v>12</v>
      </c>
      <c r="G143" s="2">
        <v>430</v>
      </c>
      <c r="H143" s="11"/>
      <c r="I143" s="2">
        <f t="shared" si="20"/>
        <v>430</v>
      </c>
      <c r="J143" s="12">
        <f t="shared" si="21"/>
        <v>81700</v>
      </c>
    </row>
    <row r="144" spans="1:11" x14ac:dyDescent="0.3">
      <c r="B144" s="113" t="s">
        <v>253</v>
      </c>
      <c r="C144" s="149">
        <v>12.13</v>
      </c>
      <c r="D144" s="6" t="s">
        <v>99</v>
      </c>
      <c r="E144" s="9">
        <v>160</v>
      </c>
      <c r="F144" s="10" t="s">
        <v>12</v>
      </c>
      <c r="G144" s="2">
        <v>600</v>
      </c>
      <c r="H144" s="11"/>
      <c r="I144" s="2">
        <f t="shared" si="20"/>
        <v>600</v>
      </c>
      <c r="J144" s="12">
        <f t="shared" si="21"/>
        <v>96000</v>
      </c>
    </row>
    <row r="145" spans="1:11" x14ac:dyDescent="0.3">
      <c r="B145" s="113" t="s">
        <v>253</v>
      </c>
      <c r="C145" s="149">
        <v>12.14</v>
      </c>
      <c r="D145" s="6" t="s">
        <v>100</v>
      </c>
      <c r="E145" s="9">
        <v>5</v>
      </c>
      <c r="F145" s="10" t="s">
        <v>12</v>
      </c>
      <c r="G145" s="2">
        <v>850</v>
      </c>
      <c r="H145" s="11"/>
      <c r="I145" s="2">
        <f t="shared" si="20"/>
        <v>850</v>
      </c>
      <c r="J145" s="12">
        <f t="shared" si="21"/>
        <v>4250</v>
      </c>
    </row>
    <row r="146" spans="1:11" x14ac:dyDescent="0.3">
      <c r="B146" s="113" t="s">
        <v>255</v>
      </c>
      <c r="C146" s="149">
        <v>12.15</v>
      </c>
      <c r="D146" s="6" t="s">
        <v>101</v>
      </c>
      <c r="E146" s="9">
        <v>4590</v>
      </c>
      <c r="F146" s="10" t="s">
        <v>94</v>
      </c>
      <c r="G146" s="2">
        <v>17</v>
      </c>
      <c r="H146" s="11"/>
      <c r="I146" s="2">
        <f t="shared" si="20"/>
        <v>17</v>
      </c>
      <c r="J146" s="12">
        <f t="shared" si="21"/>
        <v>78030</v>
      </c>
    </row>
    <row r="147" spans="1:11" x14ac:dyDescent="0.3">
      <c r="B147" s="113" t="s">
        <v>255</v>
      </c>
      <c r="C147" s="149">
        <v>12.16</v>
      </c>
      <c r="D147" s="6" t="s">
        <v>102</v>
      </c>
      <c r="E147" s="9">
        <v>2500</v>
      </c>
      <c r="F147" s="10" t="s">
        <v>94</v>
      </c>
      <c r="G147" s="2">
        <v>22</v>
      </c>
      <c r="H147" s="11"/>
      <c r="I147" s="2">
        <f t="shared" si="20"/>
        <v>22</v>
      </c>
      <c r="J147" s="12">
        <f t="shared" si="21"/>
        <v>55000</v>
      </c>
    </row>
    <row r="148" spans="1:11" x14ac:dyDescent="0.3">
      <c r="B148" s="113" t="s">
        <v>255</v>
      </c>
      <c r="C148" s="149">
        <v>12.17</v>
      </c>
      <c r="D148" s="6" t="s">
        <v>103</v>
      </c>
      <c r="E148" s="9">
        <v>2000</v>
      </c>
      <c r="F148" s="10" t="s">
        <v>94</v>
      </c>
      <c r="G148" s="142">
        <v>9</v>
      </c>
      <c r="H148" s="11"/>
      <c r="I148" s="2">
        <f t="shared" si="20"/>
        <v>9</v>
      </c>
      <c r="J148" s="12">
        <f t="shared" si="21"/>
        <v>18000</v>
      </c>
    </row>
    <row r="149" spans="1:11" x14ac:dyDescent="0.3">
      <c r="B149" s="113" t="s">
        <v>255</v>
      </c>
      <c r="C149" s="149">
        <v>12.18</v>
      </c>
      <c r="D149" s="6" t="s">
        <v>104</v>
      </c>
      <c r="E149" s="9">
        <v>3500</v>
      </c>
      <c r="F149" s="10" t="s">
        <v>94</v>
      </c>
      <c r="G149" s="2">
        <v>12</v>
      </c>
      <c r="H149" s="11"/>
      <c r="I149" s="2">
        <f t="shared" si="20"/>
        <v>12</v>
      </c>
      <c r="J149" s="12">
        <f t="shared" si="21"/>
        <v>42000</v>
      </c>
    </row>
    <row r="150" spans="1:11" x14ac:dyDescent="0.3">
      <c r="B150" s="113" t="s">
        <v>255</v>
      </c>
      <c r="C150" s="149">
        <v>12.19</v>
      </c>
      <c r="D150" s="6" t="s">
        <v>105</v>
      </c>
      <c r="E150" s="9">
        <v>1000</v>
      </c>
      <c r="F150" s="10" t="s">
        <v>94</v>
      </c>
      <c r="G150" s="2">
        <v>18</v>
      </c>
      <c r="H150" s="11"/>
      <c r="I150" s="2">
        <f t="shared" si="20"/>
        <v>18</v>
      </c>
      <c r="J150" s="12">
        <f t="shared" si="21"/>
        <v>18000</v>
      </c>
    </row>
    <row r="151" spans="1:11" x14ac:dyDescent="0.3">
      <c r="B151" s="113" t="s">
        <v>255</v>
      </c>
      <c r="C151" s="149" t="s">
        <v>336</v>
      </c>
      <c r="D151" s="6" t="s">
        <v>106</v>
      </c>
      <c r="E151" s="9">
        <v>220</v>
      </c>
      <c r="F151" s="10" t="s">
        <v>94</v>
      </c>
      <c r="G151" s="142">
        <v>9</v>
      </c>
      <c r="H151" s="11"/>
      <c r="I151" s="2">
        <f t="shared" si="20"/>
        <v>9</v>
      </c>
      <c r="J151" s="12">
        <f t="shared" si="21"/>
        <v>1980</v>
      </c>
    </row>
    <row r="152" spans="1:11" x14ac:dyDescent="0.3">
      <c r="B152" s="113" t="s">
        <v>255</v>
      </c>
      <c r="C152" s="149">
        <v>12.21</v>
      </c>
      <c r="D152" s="6" t="s">
        <v>107</v>
      </c>
      <c r="E152" s="9">
        <v>210</v>
      </c>
      <c r="F152" s="10" t="s">
        <v>94</v>
      </c>
      <c r="G152" s="2">
        <v>8</v>
      </c>
      <c r="H152" s="11"/>
      <c r="I152" s="2">
        <f t="shared" si="20"/>
        <v>8</v>
      </c>
      <c r="J152" s="12">
        <f t="shared" si="21"/>
        <v>1680</v>
      </c>
    </row>
    <row r="153" spans="1:11" x14ac:dyDescent="0.3">
      <c r="B153" s="113" t="s">
        <v>255</v>
      </c>
      <c r="C153" s="149">
        <v>12.22</v>
      </c>
      <c r="D153" s="6" t="s">
        <v>108</v>
      </c>
      <c r="E153" s="9">
        <v>100</v>
      </c>
      <c r="F153" s="10" t="s">
        <v>94</v>
      </c>
      <c r="G153" s="2">
        <v>6</v>
      </c>
      <c r="H153" s="11"/>
      <c r="I153" s="2">
        <f t="shared" si="20"/>
        <v>6</v>
      </c>
      <c r="J153" s="12">
        <f t="shared" si="21"/>
        <v>600</v>
      </c>
    </row>
    <row r="154" spans="1:11" x14ac:dyDescent="0.3">
      <c r="B154" s="113" t="s">
        <v>255</v>
      </c>
      <c r="C154" s="149">
        <v>12.23</v>
      </c>
      <c r="D154" s="6" t="s">
        <v>109</v>
      </c>
      <c r="E154" s="9">
        <v>100</v>
      </c>
      <c r="F154" s="10" t="s">
        <v>94</v>
      </c>
      <c r="G154" s="2">
        <v>9</v>
      </c>
      <c r="H154" s="11"/>
      <c r="I154" s="2">
        <f t="shared" si="20"/>
        <v>9</v>
      </c>
      <c r="J154" s="12">
        <f t="shared" si="21"/>
        <v>900</v>
      </c>
    </row>
    <row r="155" spans="1:11" s="57" customFormat="1" ht="40.5" customHeight="1" x14ac:dyDescent="0.3">
      <c r="A155" s="53"/>
      <c r="B155" s="112"/>
      <c r="C155" s="148"/>
      <c r="D155" s="165" t="s">
        <v>110</v>
      </c>
      <c r="E155" s="165"/>
      <c r="F155" s="165"/>
      <c r="G155" s="165"/>
      <c r="H155" s="165"/>
      <c r="I155" s="54"/>
      <c r="J155" s="55">
        <f>SUM(J132:J154)</f>
        <v>1398960</v>
      </c>
      <c r="K155" s="56"/>
    </row>
    <row r="156" spans="1:11" s="26" customFormat="1" ht="18" x14ac:dyDescent="0.3">
      <c r="A156" s="24"/>
      <c r="B156" s="110"/>
      <c r="C156" s="146"/>
      <c r="D156" s="40"/>
      <c r="E156" s="50"/>
      <c r="F156" s="51"/>
      <c r="G156" s="51"/>
      <c r="H156" s="52"/>
      <c r="I156" s="52"/>
      <c r="J156" s="27"/>
      <c r="K156" s="28"/>
    </row>
    <row r="157" spans="1:11" s="32" customFormat="1" ht="45.5" x14ac:dyDescent="0.3">
      <c r="A157" s="31"/>
      <c r="B157" s="125" t="s">
        <v>216</v>
      </c>
      <c r="C157" s="144"/>
      <c r="D157" s="126" t="s">
        <v>111</v>
      </c>
      <c r="E157" s="127"/>
      <c r="F157" s="128"/>
      <c r="G157" s="129"/>
      <c r="H157" s="129" t="s">
        <v>93</v>
      </c>
      <c r="I157" s="129"/>
      <c r="J157" s="130"/>
      <c r="K157" s="33"/>
    </row>
    <row r="158" spans="1:11" x14ac:dyDescent="0.3">
      <c r="B158" s="113" t="s">
        <v>257</v>
      </c>
      <c r="C158" s="149">
        <v>13.01</v>
      </c>
      <c r="D158" s="6" t="s">
        <v>112</v>
      </c>
      <c r="E158" s="9">
        <v>15</v>
      </c>
      <c r="F158" s="10" t="s">
        <v>12</v>
      </c>
      <c r="G158" s="2">
        <v>8000</v>
      </c>
      <c r="H158" s="11"/>
      <c r="I158" s="2">
        <f t="shared" ref="I158:I164" si="24">SUM(G158-(G158*H158))</f>
        <v>8000</v>
      </c>
      <c r="J158" s="12">
        <f t="shared" ref="J158:J164" si="25">I158*E158</f>
        <v>120000</v>
      </c>
    </row>
    <row r="159" spans="1:11" x14ac:dyDescent="0.3">
      <c r="B159" s="113" t="s">
        <v>257</v>
      </c>
      <c r="C159" s="149">
        <v>13.02</v>
      </c>
      <c r="D159" s="6" t="s">
        <v>113</v>
      </c>
      <c r="E159" s="9">
        <v>24</v>
      </c>
      <c r="F159" s="10" t="s">
        <v>12</v>
      </c>
      <c r="G159" s="2">
        <v>12150</v>
      </c>
      <c r="H159" s="11"/>
      <c r="I159" s="2">
        <f t="shared" si="24"/>
        <v>12150</v>
      </c>
      <c r="J159" s="12">
        <f t="shared" si="25"/>
        <v>291600</v>
      </c>
    </row>
    <row r="160" spans="1:11" x14ac:dyDescent="0.3">
      <c r="B160" s="113" t="s">
        <v>257</v>
      </c>
      <c r="C160" s="149">
        <v>13.03</v>
      </c>
      <c r="D160" s="6" t="s">
        <v>114</v>
      </c>
      <c r="E160" s="9">
        <v>8</v>
      </c>
      <c r="F160" s="10" t="s">
        <v>12</v>
      </c>
      <c r="G160" s="2">
        <v>22000</v>
      </c>
      <c r="H160" s="11"/>
      <c r="I160" s="2">
        <f t="shared" si="24"/>
        <v>22000</v>
      </c>
      <c r="J160" s="12">
        <f t="shared" si="25"/>
        <v>176000</v>
      </c>
      <c r="K160" s="1" t="s">
        <v>115</v>
      </c>
    </row>
    <row r="161" spans="1:11" x14ac:dyDescent="0.3">
      <c r="B161" s="113" t="s">
        <v>257</v>
      </c>
      <c r="C161" s="149">
        <v>13.04</v>
      </c>
      <c r="D161" s="6" t="s">
        <v>116</v>
      </c>
      <c r="E161" s="9">
        <v>2</v>
      </c>
      <c r="F161" s="10" t="s">
        <v>12</v>
      </c>
      <c r="G161" s="2">
        <v>23500</v>
      </c>
      <c r="H161" s="11"/>
      <c r="I161" s="2">
        <f t="shared" si="24"/>
        <v>23500</v>
      </c>
      <c r="J161" s="12">
        <f t="shared" si="25"/>
        <v>47000</v>
      </c>
      <c r="K161" s="1" t="s">
        <v>115</v>
      </c>
    </row>
    <row r="162" spans="1:11" ht="28" x14ac:dyDescent="0.3">
      <c r="B162" s="113" t="s">
        <v>257</v>
      </c>
      <c r="C162" s="149">
        <v>13.05</v>
      </c>
      <c r="D162" s="6" t="s">
        <v>170</v>
      </c>
      <c r="E162" s="9">
        <v>6</v>
      </c>
      <c r="F162" s="10" t="s">
        <v>12</v>
      </c>
      <c r="G162" s="2">
        <v>51000</v>
      </c>
      <c r="H162" s="11"/>
      <c r="I162" s="2">
        <f t="shared" si="24"/>
        <v>51000</v>
      </c>
      <c r="J162" s="12">
        <f t="shared" si="25"/>
        <v>306000</v>
      </c>
      <c r="K162" s="1" t="s">
        <v>115</v>
      </c>
    </row>
    <row r="163" spans="1:11" x14ac:dyDescent="0.3">
      <c r="B163" s="113" t="s">
        <v>258</v>
      </c>
      <c r="C163" s="149">
        <v>13.06</v>
      </c>
      <c r="D163" s="6" t="s">
        <v>117</v>
      </c>
      <c r="E163" s="9">
        <v>39</v>
      </c>
      <c r="F163" s="10" t="s">
        <v>12</v>
      </c>
      <c r="G163" s="2">
        <v>1000</v>
      </c>
      <c r="H163" s="11"/>
      <c r="I163" s="2">
        <f t="shared" si="24"/>
        <v>1000</v>
      </c>
      <c r="J163" s="12">
        <f t="shared" si="25"/>
        <v>39000</v>
      </c>
    </row>
    <row r="164" spans="1:11" x14ac:dyDescent="0.3">
      <c r="B164" s="113" t="s">
        <v>258</v>
      </c>
      <c r="C164" s="149">
        <v>13.07</v>
      </c>
      <c r="D164" s="6" t="s">
        <v>118</v>
      </c>
      <c r="E164" s="9">
        <v>16</v>
      </c>
      <c r="F164" s="10" t="s">
        <v>12</v>
      </c>
      <c r="G164" s="2">
        <v>1200</v>
      </c>
      <c r="H164" s="11"/>
      <c r="I164" s="2">
        <f t="shared" si="24"/>
        <v>1200</v>
      </c>
      <c r="J164" s="12">
        <f t="shared" si="25"/>
        <v>19200</v>
      </c>
    </row>
    <row r="165" spans="1:11" s="57" customFormat="1" ht="40.5" customHeight="1" x14ac:dyDescent="0.3">
      <c r="A165" s="53"/>
      <c r="B165" s="112"/>
      <c r="C165" s="148"/>
      <c r="D165" s="165" t="s">
        <v>119</v>
      </c>
      <c r="E165" s="165"/>
      <c r="F165" s="165"/>
      <c r="G165" s="165"/>
      <c r="H165" s="165"/>
      <c r="I165" s="54"/>
      <c r="J165" s="55">
        <f>SUM(J158:J164)</f>
        <v>998800</v>
      </c>
      <c r="K165" s="56"/>
    </row>
    <row r="166" spans="1:11" s="26" customFormat="1" ht="18" x14ac:dyDescent="0.3">
      <c r="A166" s="24"/>
      <c r="B166" s="110"/>
      <c r="C166" s="146"/>
      <c r="D166" s="40"/>
      <c r="E166" s="50"/>
      <c r="F166" s="51"/>
      <c r="G166" s="51"/>
      <c r="H166" s="52"/>
      <c r="I166" s="52"/>
      <c r="J166" s="27"/>
      <c r="K166" s="28"/>
    </row>
    <row r="167" spans="1:11" s="32" customFormat="1" ht="45.5" x14ac:dyDescent="0.3">
      <c r="A167" s="31"/>
      <c r="B167" s="125" t="s">
        <v>218</v>
      </c>
      <c r="C167" s="144"/>
      <c r="D167" s="126" t="s">
        <v>120</v>
      </c>
      <c r="E167" s="127"/>
      <c r="F167" s="128"/>
      <c r="G167" s="129"/>
      <c r="H167" s="129" t="s">
        <v>61</v>
      </c>
      <c r="I167" s="129"/>
      <c r="J167" s="130"/>
      <c r="K167" s="33"/>
    </row>
    <row r="168" spans="1:11" ht="28" x14ac:dyDescent="0.3">
      <c r="B168" s="113" t="s">
        <v>259</v>
      </c>
      <c r="C168" s="149">
        <v>14.01</v>
      </c>
      <c r="D168" s="6" t="s">
        <v>276</v>
      </c>
      <c r="E168" s="9">
        <v>98</v>
      </c>
      <c r="F168" s="10" t="s">
        <v>12</v>
      </c>
      <c r="G168" s="2">
        <v>3500</v>
      </c>
      <c r="H168" s="11"/>
      <c r="I168" s="2">
        <f t="shared" ref="I168:I177" si="26">SUM(G168-(G168*H168))</f>
        <v>3500</v>
      </c>
      <c r="J168" s="12">
        <f t="shared" ref="J168:J177" si="27">I168*E168</f>
        <v>343000</v>
      </c>
      <c r="K168" s="1" t="s">
        <v>191</v>
      </c>
    </row>
    <row r="169" spans="1:11" ht="42" x14ac:dyDescent="0.3">
      <c r="B169" s="113" t="s">
        <v>259</v>
      </c>
      <c r="C169" s="149">
        <v>14.02</v>
      </c>
      <c r="D169" s="6" t="s">
        <v>279</v>
      </c>
      <c r="E169" s="9">
        <v>98</v>
      </c>
      <c r="F169" s="10" t="s">
        <v>12</v>
      </c>
      <c r="G169" s="142">
        <v>850</v>
      </c>
      <c r="H169" s="11"/>
      <c r="I169" s="2">
        <f>SUM(G169-(G169*H169))</f>
        <v>850</v>
      </c>
      <c r="J169" s="12">
        <f>I169*E169</f>
        <v>83300</v>
      </c>
      <c r="K169" s="1" t="s">
        <v>275</v>
      </c>
    </row>
    <row r="170" spans="1:11" ht="28" x14ac:dyDescent="0.3">
      <c r="B170" s="113" t="s">
        <v>259</v>
      </c>
      <c r="C170" s="149">
        <v>14.03</v>
      </c>
      <c r="D170" s="6" t="s">
        <v>277</v>
      </c>
      <c r="E170" s="9">
        <v>66</v>
      </c>
      <c r="F170" s="10" t="s">
        <v>12</v>
      </c>
      <c r="G170" s="2">
        <v>4100</v>
      </c>
      <c r="H170" s="11"/>
      <c r="I170" s="2">
        <f t="shared" si="26"/>
        <v>4100</v>
      </c>
      <c r="J170" s="12">
        <f t="shared" si="27"/>
        <v>270600</v>
      </c>
      <c r="K170" s="1" t="s">
        <v>191</v>
      </c>
    </row>
    <row r="171" spans="1:11" ht="42" x14ac:dyDescent="0.3">
      <c r="B171" s="113" t="s">
        <v>259</v>
      </c>
      <c r="C171" s="149">
        <v>14.04</v>
      </c>
      <c r="D171" s="6" t="s">
        <v>274</v>
      </c>
      <c r="E171" s="9">
        <v>66</v>
      </c>
      <c r="F171" s="10" t="s">
        <v>12</v>
      </c>
      <c r="G171" s="142">
        <v>900</v>
      </c>
      <c r="H171" s="11"/>
      <c r="I171" s="2">
        <f t="shared" ref="I171" si="28">SUM(G171-(G171*H171))</f>
        <v>900</v>
      </c>
      <c r="J171" s="12">
        <f t="shared" ref="J171" si="29">I171*E171</f>
        <v>59400</v>
      </c>
      <c r="K171" s="1" t="s">
        <v>275</v>
      </c>
    </row>
    <row r="172" spans="1:11" ht="28" x14ac:dyDescent="0.3">
      <c r="B172" s="113" t="s">
        <v>259</v>
      </c>
      <c r="C172" s="149">
        <v>14.05</v>
      </c>
      <c r="D172" s="6" t="s">
        <v>278</v>
      </c>
      <c r="E172" s="9">
        <v>13</v>
      </c>
      <c r="F172" s="10" t="s">
        <v>12</v>
      </c>
      <c r="G172" s="2">
        <v>10800</v>
      </c>
      <c r="H172" s="11"/>
      <c r="I172" s="2">
        <f t="shared" si="26"/>
        <v>10800</v>
      </c>
      <c r="J172" s="12">
        <f t="shared" si="27"/>
        <v>140400</v>
      </c>
      <c r="K172" s="1" t="s">
        <v>191</v>
      </c>
    </row>
    <row r="173" spans="1:11" ht="32.15" customHeight="1" x14ac:dyDescent="0.3">
      <c r="B173" s="113" t="s">
        <v>260</v>
      </c>
      <c r="C173" s="149">
        <v>14.06</v>
      </c>
      <c r="D173" s="6" t="s">
        <v>263</v>
      </c>
      <c r="E173" s="9">
        <v>10</v>
      </c>
      <c r="F173" s="10" t="s">
        <v>12</v>
      </c>
      <c r="G173" s="142">
        <v>7500</v>
      </c>
      <c r="H173" s="11"/>
      <c r="I173" s="2">
        <f t="shared" ref="I173:I174" si="30">SUM(G173-(G173*H173))</f>
        <v>7500</v>
      </c>
      <c r="J173" s="12">
        <f t="shared" ref="J173:J174" si="31">I173*E173</f>
        <v>75000</v>
      </c>
    </row>
    <row r="174" spans="1:11" ht="28" x14ac:dyDescent="0.3">
      <c r="B174" s="113" t="s">
        <v>261</v>
      </c>
      <c r="C174" s="149">
        <v>14.07</v>
      </c>
      <c r="D174" s="6" t="s">
        <v>262</v>
      </c>
      <c r="E174" s="9">
        <v>13</v>
      </c>
      <c r="F174" s="10" t="s">
        <v>12</v>
      </c>
      <c r="G174" s="142">
        <v>3500</v>
      </c>
      <c r="H174" s="11"/>
      <c r="I174" s="2">
        <f t="shared" si="30"/>
        <v>3500</v>
      </c>
      <c r="J174" s="12">
        <f t="shared" si="31"/>
        <v>45500</v>
      </c>
    </row>
    <row r="175" spans="1:11" ht="28" x14ac:dyDescent="0.3">
      <c r="B175" s="113" t="s">
        <v>268</v>
      </c>
      <c r="C175" s="149">
        <v>14.08</v>
      </c>
      <c r="D175" s="6" t="s">
        <v>121</v>
      </c>
      <c r="E175" s="9">
        <v>56</v>
      </c>
      <c r="F175" s="10" t="s">
        <v>12</v>
      </c>
      <c r="G175" s="142">
        <v>1700</v>
      </c>
      <c r="H175" s="11"/>
      <c r="I175" s="2">
        <f t="shared" si="26"/>
        <v>1700</v>
      </c>
      <c r="J175" s="12">
        <f t="shared" si="27"/>
        <v>95200</v>
      </c>
      <c r="K175" s="1" t="s">
        <v>122</v>
      </c>
    </row>
    <row r="176" spans="1:11" ht="28" x14ac:dyDescent="0.3">
      <c r="B176" s="113" t="s">
        <v>268</v>
      </c>
      <c r="C176" s="149">
        <v>14.09</v>
      </c>
      <c r="D176" s="6" t="s">
        <v>123</v>
      </c>
      <c r="E176" s="9">
        <v>24</v>
      </c>
      <c r="F176" s="10" t="s">
        <v>12</v>
      </c>
      <c r="G176" s="2">
        <v>4200</v>
      </c>
      <c r="H176" s="11"/>
      <c r="I176" s="2">
        <f t="shared" si="26"/>
        <v>4200</v>
      </c>
      <c r="J176" s="12">
        <f t="shared" si="27"/>
        <v>100800</v>
      </c>
      <c r="K176" s="1" t="s">
        <v>122</v>
      </c>
    </row>
    <row r="177" spans="1:11" x14ac:dyDescent="0.3">
      <c r="B177" s="113" t="s">
        <v>268</v>
      </c>
      <c r="C177" s="149">
        <v>14.1</v>
      </c>
      <c r="D177" s="6" t="s">
        <v>124</v>
      </c>
      <c r="E177" s="9">
        <v>10</v>
      </c>
      <c r="F177" s="10" t="s">
        <v>12</v>
      </c>
      <c r="G177" s="2">
        <v>1150</v>
      </c>
      <c r="H177" s="11"/>
      <c r="I177" s="2">
        <f t="shared" si="26"/>
        <v>1150</v>
      </c>
      <c r="J177" s="12">
        <f t="shared" si="27"/>
        <v>11500</v>
      </c>
    </row>
    <row r="178" spans="1:11" s="57" customFormat="1" ht="40.5" customHeight="1" x14ac:dyDescent="0.3">
      <c r="A178" s="53"/>
      <c r="B178" s="112"/>
      <c r="C178" s="148"/>
      <c r="D178" s="165" t="s">
        <v>171</v>
      </c>
      <c r="E178" s="165"/>
      <c r="F178" s="165"/>
      <c r="G178" s="165"/>
      <c r="H178" s="165"/>
      <c r="I178" s="54"/>
      <c r="J178" s="55">
        <f>SUM(J168:J177)</f>
        <v>1224700</v>
      </c>
      <c r="K178" s="56"/>
    </row>
    <row r="179" spans="1:11" s="26" customFormat="1" ht="18" x14ac:dyDescent="0.3">
      <c r="A179" s="24"/>
      <c r="B179" s="110"/>
      <c r="C179" s="146"/>
      <c r="D179" s="40"/>
      <c r="E179" s="50"/>
      <c r="F179" s="51"/>
      <c r="G179" s="51"/>
      <c r="H179" s="52"/>
      <c r="I179" s="52"/>
      <c r="J179" s="27"/>
      <c r="K179" s="28"/>
    </row>
    <row r="180" spans="1:11" s="32" customFormat="1" ht="45.5" x14ac:dyDescent="0.3">
      <c r="A180" s="31"/>
      <c r="B180" s="125" t="s">
        <v>217</v>
      </c>
      <c r="C180" s="144"/>
      <c r="D180" s="126" t="s">
        <v>125</v>
      </c>
      <c r="E180" s="127"/>
      <c r="F180" s="128"/>
      <c r="G180" s="129"/>
      <c r="H180" s="129" t="s">
        <v>71</v>
      </c>
      <c r="I180" s="129"/>
      <c r="J180" s="130"/>
      <c r="K180" s="33"/>
    </row>
    <row r="181" spans="1:11" x14ac:dyDescent="0.3">
      <c r="B181" s="113" t="s">
        <v>217</v>
      </c>
      <c r="C181" s="149">
        <v>15.01</v>
      </c>
      <c r="D181" s="6" t="s">
        <v>126</v>
      </c>
      <c r="E181" s="9">
        <v>10</v>
      </c>
      <c r="F181" s="10" t="s">
        <v>127</v>
      </c>
      <c r="G181" s="2">
        <v>2300</v>
      </c>
      <c r="H181" s="11"/>
      <c r="I181" s="2">
        <f t="shared" ref="I181:I190" si="32">SUM(G181-(G181*H181))</f>
        <v>2300</v>
      </c>
      <c r="J181" s="12">
        <f t="shared" ref="J181:J190" si="33">I181*E181</f>
        <v>23000</v>
      </c>
    </row>
    <row r="182" spans="1:11" x14ac:dyDescent="0.3">
      <c r="B182" s="113" t="s">
        <v>217</v>
      </c>
      <c r="C182" s="149">
        <v>15.02</v>
      </c>
      <c r="D182" s="6" t="s">
        <v>128</v>
      </c>
      <c r="E182" s="9">
        <v>10</v>
      </c>
      <c r="F182" s="10" t="s">
        <v>127</v>
      </c>
      <c r="G182" s="142">
        <v>2800</v>
      </c>
      <c r="H182" s="11"/>
      <c r="I182" s="2">
        <f t="shared" si="32"/>
        <v>2800</v>
      </c>
      <c r="J182" s="12">
        <f t="shared" si="33"/>
        <v>28000</v>
      </c>
    </row>
    <row r="183" spans="1:11" x14ac:dyDescent="0.3">
      <c r="B183" s="113" t="s">
        <v>217</v>
      </c>
      <c r="C183" s="149">
        <v>15.03</v>
      </c>
      <c r="D183" s="6" t="s">
        <v>179</v>
      </c>
      <c r="E183" s="9">
        <v>30</v>
      </c>
      <c r="F183" s="10" t="s">
        <v>127</v>
      </c>
      <c r="G183" s="142">
        <v>2500</v>
      </c>
      <c r="H183" s="11"/>
      <c r="I183" s="2">
        <f t="shared" ref="I183" si="34">SUM(G183-(G183*H183))</f>
        <v>2500</v>
      </c>
      <c r="J183" s="12">
        <f t="shared" ref="J183" si="35">I183*E183</f>
        <v>75000</v>
      </c>
    </row>
    <row r="184" spans="1:11" ht="42" x14ac:dyDescent="0.3">
      <c r="B184" s="113" t="s">
        <v>217</v>
      </c>
      <c r="C184" s="149">
        <v>15.04</v>
      </c>
      <c r="D184" s="6" t="s">
        <v>129</v>
      </c>
      <c r="E184" s="9">
        <v>500</v>
      </c>
      <c r="F184" s="10" t="s">
        <v>94</v>
      </c>
      <c r="G184" s="2">
        <v>196</v>
      </c>
      <c r="H184" s="11"/>
      <c r="I184" s="2">
        <f t="shared" si="32"/>
        <v>196</v>
      </c>
      <c r="J184" s="12">
        <f t="shared" si="33"/>
        <v>98000</v>
      </c>
      <c r="K184" s="1" t="s">
        <v>130</v>
      </c>
    </row>
    <row r="185" spans="1:11" x14ac:dyDescent="0.3">
      <c r="B185" s="113" t="s">
        <v>217</v>
      </c>
      <c r="C185" s="149">
        <v>15.05</v>
      </c>
      <c r="D185" s="6" t="s">
        <v>131</v>
      </c>
      <c r="E185" s="9">
        <v>2500</v>
      </c>
      <c r="F185" s="10" t="s">
        <v>132</v>
      </c>
      <c r="G185" s="2">
        <v>84</v>
      </c>
      <c r="H185" s="11"/>
      <c r="I185" s="2">
        <f t="shared" si="32"/>
        <v>84</v>
      </c>
      <c r="J185" s="12">
        <f t="shared" si="33"/>
        <v>210000</v>
      </c>
      <c r="K185" s="1" t="s">
        <v>133</v>
      </c>
    </row>
    <row r="186" spans="1:11" ht="28" x14ac:dyDescent="0.3">
      <c r="B186" s="113" t="s">
        <v>217</v>
      </c>
      <c r="C186" s="149">
        <v>15.06</v>
      </c>
      <c r="D186" s="6" t="s">
        <v>134</v>
      </c>
      <c r="E186" s="9">
        <v>1500</v>
      </c>
      <c r="F186" s="10" t="s">
        <v>94</v>
      </c>
      <c r="G186" s="2">
        <v>234</v>
      </c>
      <c r="H186" s="11"/>
      <c r="I186" s="2">
        <f t="shared" si="32"/>
        <v>234</v>
      </c>
      <c r="J186" s="12">
        <f t="shared" si="33"/>
        <v>351000</v>
      </c>
      <c r="K186" s="1" t="s">
        <v>133</v>
      </c>
    </row>
    <row r="187" spans="1:11" ht="56" x14ac:dyDescent="0.3">
      <c r="B187" s="113" t="s">
        <v>217</v>
      </c>
      <c r="C187" s="149">
        <v>15.07</v>
      </c>
      <c r="D187" s="6" t="s">
        <v>324</v>
      </c>
      <c r="E187" s="9">
        <v>16000</v>
      </c>
      <c r="F187" s="10" t="s">
        <v>94</v>
      </c>
      <c r="G187" s="142">
        <v>450</v>
      </c>
      <c r="H187" s="11"/>
      <c r="I187" s="2">
        <f t="shared" ref="I187" si="36">SUM(G187-(G187*H187))</f>
        <v>450</v>
      </c>
      <c r="J187" s="12">
        <f t="shared" ref="J187" si="37">I187*E187</f>
        <v>7200000</v>
      </c>
      <c r="K187" s="1" t="s">
        <v>327</v>
      </c>
    </row>
    <row r="188" spans="1:11" x14ac:dyDescent="0.3">
      <c r="B188" s="113" t="s">
        <v>217</v>
      </c>
      <c r="C188" s="149">
        <v>15.08</v>
      </c>
      <c r="D188" s="6" t="s">
        <v>329</v>
      </c>
      <c r="E188" s="9">
        <v>8000</v>
      </c>
      <c r="F188" s="10" t="s">
        <v>94</v>
      </c>
      <c r="G188" s="2">
        <v>105</v>
      </c>
      <c r="H188" s="11"/>
      <c r="I188" s="2">
        <f t="shared" ref="I188:I189" si="38">SUM(G188-(G188*H188))</f>
        <v>105</v>
      </c>
      <c r="J188" s="12">
        <f t="shared" ref="J188:J189" si="39">I188*E188</f>
        <v>840000</v>
      </c>
      <c r="K188" s="1" t="s">
        <v>328</v>
      </c>
    </row>
    <row r="189" spans="1:11" ht="42" x14ac:dyDescent="0.3">
      <c r="B189" s="113" t="s">
        <v>217</v>
      </c>
      <c r="C189" s="149">
        <v>15.09</v>
      </c>
      <c r="D189" s="6" t="s">
        <v>325</v>
      </c>
      <c r="E189" s="9">
        <v>2000</v>
      </c>
      <c r="F189" s="10" t="s">
        <v>94</v>
      </c>
      <c r="G189" s="2">
        <v>280</v>
      </c>
      <c r="H189" s="11"/>
      <c r="I189" s="2">
        <f t="shared" si="38"/>
        <v>280</v>
      </c>
      <c r="J189" s="12">
        <f t="shared" si="39"/>
        <v>560000</v>
      </c>
      <c r="K189" s="1" t="s">
        <v>326</v>
      </c>
    </row>
    <row r="190" spans="1:11" x14ac:dyDescent="0.3">
      <c r="B190" s="113" t="s">
        <v>217</v>
      </c>
      <c r="C190" s="149">
        <v>15.1</v>
      </c>
      <c r="D190" s="6" t="s">
        <v>135</v>
      </c>
      <c r="E190" s="9">
        <v>10</v>
      </c>
      <c r="F190" s="10" t="s">
        <v>12</v>
      </c>
      <c r="G190" s="2">
        <v>770</v>
      </c>
      <c r="H190" s="11"/>
      <c r="I190" s="2">
        <f t="shared" si="32"/>
        <v>770</v>
      </c>
      <c r="J190" s="12">
        <f t="shared" si="33"/>
        <v>7700</v>
      </c>
    </row>
    <row r="191" spans="1:11" s="57" customFormat="1" ht="40.5" customHeight="1" x14ac:dyDescent="0.3">
      <c r="A191" s="53"/>
      <c r="B191" s="112"/>
      <c r="C191" s="148"/>
      <c r="D191" s="165" t="s">
        <v>136</v>
      </c>
      <c r="E191" s="165"/>
      <c r="F191" s="165"/>
      <c r="G191" s="165"/>
      <c r="H191" s="165"/>
      <c r="I191" s="54"/>
      <c r="J191" s="55">
        <f>SUM(J181:J190)</f>
        <v>9392700</v>
      </c>
      <c r="K191" s="56"/>
    </row>
    <row r="192" spans="1:11" s="26" customFormat="1" ht="18" x14ac:dyDescent="0.3">
      <c r="A192" s="24"/>
      <c r="B192" s="110"/>
      <c r="C192" s="146"/>
      <c r="D192" s="40"/>
      <c r="E192" s="50"/>
      <c r="F192" s="51"/>
      <c r="G192" s="51"/>
      <c r="H192" s="52"/>
      <c r="I192" s="52"/>
      <c r="J192" s="27"/>
      <c r="K192" s="28"/>
    </row>
    <row r="193" spans="1:11" s="32" customFormat="1" ht="45.5" x14ac:dyDescent="0.3">
      <c r="A193" s="31"/>
      <c r="B193" s="125" t="s">
        <v>219</v>
      </c>
      <c r="C193" s="144"/>
      <c r="D193" s="126" t="s">
        <v>137</v>
      </c>
      <c r="E193" s="127"/>
      <c r="F193" s="128"/>
      <c r="G193" s="129"/>
      <c r="H193" s="129" t="s">
        <v>331</v>
      </c>
      <c r="I193" s="129"/>
      <c r="J193" s="130"/>
      <c r="K193" s="33"/>
    </row>
    <row r="194" spans="1:11" ht="38.25" customHeight="1" x14ac:dyDescent="0.3">
      <c r="B194" s="108" t="s">
        <v>269</v>
      </c>
      <c r="C194" s="150">
        <v>16.010000000000002</v>
      </c>
      <c r="D194" s="41" t="s">
        <v>138</v>
      </c>
      <c r="E194" s="42">
        <v>1</v>
      </c>
      <c r="F194" s="43" t="s">
        <v>12</v>
      </c>
      <c r="G194" s="44">
        <v>1100</v>
      </c>
      <c r="H194" s="45"/>
      <c r="I194" s="44">
        <f>SUM(G194-(G194*H194))</f>
        <v>1100</v>
      </c>
      <c r="J194" s="46">
        <f>I194*E194</f>
        <v>1100</v>
      </c>
      <c r="K194" s="90"/>
    </row>
    <row r="195" spans="1:11" ht="38.25" customHeight="1" x14ac:dyDescent="0.3">
      <c r="B195" s="108" t="s">
        <v>270</v>
      </c>
      <c r="C195" s="150">
        <v>16.02</v>
      </c>
      <c r="D195" s="41" t="s">
        <v>226</v>
      </c>
      <c r="E195" s="42">
        <v>1</v>
      </c>
      <c r="F195" s="43" t="s">
        <v>12</v>
      </c>
      <c r="G195" s="44">
        <v>2700</v>
      </c>
      <c r="H195" s="45"/>
      <c r="I195" s="44">
        <f t="shared" ref="I195:I200" si="40">SUM(G195-(G195*H195))</f>
        <v>2700</v>
      </c>
      <c r="J195" s="46">
        <f t="shared" ref="J195:J200" si="41">I195*E195</f>
        <v>2700</v>
      </c>
      <c r="K195" s="90"/>
    </row>
    <row r="196" spans="1:11" ht="38.25" customHeight="1" x14ac:dyDescent="0.3">
      <c r="B196" s="108" t="s">
        <v>270</v>
      </c>
      <c r="C196" s="150">
        <v>16.03</v>
      </c>
      <c r="D196" s="41" t="s">
        <v>227</v>
      </c>
      <c r="E196" s="42">
        <v>1</v>
      </c>
      <c r="F196" s="43" t="s">
        <v>12</v>
      </c>
      <c r="G196" s="44">
        <v>2160</v>
      </c>
      <c r="H196" s="45"/>
      <c r="I196" s="44">
        <f t="shared" si="40"/>
        <v>2160</v>
      </c>
      <c r="J196" s="46">
        <f t="shared" si="41"/>
        <v>2160</v>
      </c>
      <c r="K196" s="90"/>
    </row>
    <row r="197" spans="1:11" ht="38.25" customHeight="1" x14ac:dyDescent="0.3">
      <c r="B197" s="108" t="s">
        <v>270</v>
      </c>
      <c r="C197" s="150">
        <v>16.04</v>
      </c>
      <c r="D197" s="41" t="s">
        <v>228</v>
      </c>
      <c r="E197" s="42">
        <v>1</v>
      </c>
      <c r="F197" s="43" t="s">
        <v>12</v>
      </c>
      <c r="G197" s="44">
        <v>2900</v>
      </c>
      <c r="H197" s="45"/>
      <c r="I197" s="44">
        <f t="shared" si="40"/>
        <v>2900</v>
      </c>
      <c r="J197" s="46">
        <f t="shared" si="41"/>
        <v>2900</v>
      </c>
      <c r="K197" s="90"/>
    </row>
    <row r="198" spans="1:11" ht="38.25" customHeight="1" x14ac:dyDescent="0.3">
      <c r="B198" s="108" t="s">
        <v>270</v>
      </c>
      <c r="C198" s="150">
        <v>16.05</v>
      </c>
      <c r="D198" s="41" t="s">
        <v>312</v>
      </c>
      <c r="E198" s="42">
        <v>1</v>
      </c>
      <c r="F198" s="43" t="s">
        <v>12</v>
      </c>
      <c r="G198" s="44">
        <v>11500</v>
      </c>
      <c r="H198" s="45"/>
      <c r="I198" s="44">
        <f t="shared" ref="I198" si="42">SUM(G198-(G198*H198))</f>
        <v>11500</v>
      </c>
      <c r="J198" s="46">
        <f t="shared" ref="J198" si="43">I198*E198</f>
        <v>11500</v>
      </c>
      <c r="K198" s="90"/>
    </row>
    <row r="199" spans="1:11" ht="38.25" customHeight="1" x14ac:dyDescent="0.3">
      <c r="B199" s="108" t="s">
        <v>270</v>
      </c>
      <c r="C199" s="150">
        <v>16.059999999999999</v>
      </c>
      <c r="D199" s="41" t="s">
        <v>230</v>
      </c>
      <c r="E199" s="42">
        <v>1</v>
      </c>
      <c r="F199" s="43" t="s">
        <v>12</v>
      </c>
      <c r="G199" s="44">
        <v>2700</v>
      </c>
      <c r="H199" s="45"/>
      <c r="I199" s="44">
        <f t="shared" si="40"/>
        <v>2700</v>
      </c>
      <c r="J199" s="46">
        <f t="shared" si="41"/>
        <v>2700</v>
      </c>
      <c r="K199" s="90"/>
    </row>
    <row r="200" spans="1:11" ht="38.25" customHeight="1" x14ac:dyDescent="0.3">
      <c r="B200" s="108" t="s">
        <v>270</v>
      </c>
      <c r="C200" s="150">
        <v>16.07</v>
      </c>
      <c r="D200" s="41" t="s">
        <v>231</v>
      </c>
      <c r="E200" s="42">
        <v>1</v>
      </c>
      <c r="F200" s="43" t="s">
        <v>12</v>
      </c>
      <c r="G200" s="44">
        <v>6000</v>
      </c>
      <c r="H200" s="45"/>
      <c r="I200" s="44">
        <f t="shared" si="40"/>
        <v>6000</v>
      </c>
      <c r="J200" s="46">
        <f t="shared" si="41"/>
        <v>6000</v>
      </c>
      <c r="K200" s="90"/>
    </row>
    <row r="201" spans="1:11" ht="38.25" customHeight="1" x14ac:dyDescent="0.3">
      <c r="B201" s="108" t="s">
        <v>270</v>
      </c>
      <c r="C201" s="150">
        <v>16.079999999999998</v>
      </c>
      <c r="D201" s="41" t="s">
        <v>313</v>
      </c>
      <c r="E201" s="42">
        <v>1</v>
      </c>
      <c r="F201" s="43" t="s">
        <v>12</v>
      </c>
      <c r="G201" s="44">
        <v>8100</v>
      </c>
      <c r="H201" s="45"/>
      <c r="I201" s="44">
        <f t="shared" ref="I201" si="44">SUM(G201-(G201*H201))</f>
        <v>8100</v>
      </c>
      <c r="J201" s="46">
        <f t="shared" ref="J201" si="45">I201*E201</f>
        <v>8100</v>
      </c>
      <c r="K201" s="90"/>
    </row>
    <row r="202" spans="1:11" ht="38.25" customHeight="1" x14ac:dyDescent="0.3">
      <c r="B202" s="108" t="s">
        <v>271</v>
      </c>
      <c r="C202" s="150">
        <v>16.09</v>
      </c>
      <c r="D202" s="41" t="s">
        <v>229</v>
      </c>
      <c r="E202" s="42">
        <v>1</v>
      </c>
      <c r="F202" s="43" t="s">
        <v>12</v>
      </c>
      <c r="G202" s="44">
        <v>180</v>
      </c>
      <c r="H202" s="45"/>
      <c r="I202" s="44">
        <f>SUM(G202-(G202*H202))</f>
        <v>180</v>
      </c>
      <c r="J202" s="46">
        <f>I202*E202</f>
        <v>180</v>
      </c>
      <c r="K202" s="90" t="s">
        <v>280</v>
      </c>
    </row>
    <row r="203" spans="1:11" s="57" customFormat="1" ht="40.5" customHeight="1" x14ac:dyDescent="0.3">
      <c r="A203" s="53"/>
      <c r="B203" s="112"/>
      <c r="C203" s="148"/>
      <c r="D203" s="165" t="s">
        <v>139</v>
      </c>
      <c r="E203" s="165"/>
      <c r="F203" s="165"/>
      <c r="G203" s="165"/>
      <c r="H203" s="165"/>
      <c r="I203" s="54"/>
      <c r="J203" s="55">
        <f>SUM(J194:J202)</f>
        <v>37340</v>
      </c>
      <c r="K203" s="56"/>
    </row>
    <row r="204" spans="1:11" s="57" customFormat="1" ht="18.75" customHeight="1" x14ac:dyDescent="0.3">
      <c r="A204" s="53"/>
      <c r="B204" s="114"/>
      <c r="C204" s="151"/>
      <c r="D204" s="71"/>
      <c r="E204" s="71"/>
      <c r="F204" s="71"/>
      <c r="G204" s="71"/>
      <c r="H204" s="71"/>
      <c r="I204" s="72"/>
      <c r="J204" s="59"/>
      <c r="K204" s="60"/>
    </row>
    <row r="205" spans="1:11" s="78" customFormat="1" ht="39" customHeight="1" x14ac:dyDescent="0.3">
      <c r="A205" s="77"/>
      <c r="B205" s="115"/>
      <c r="C205" s="152"/>
      <c r="D205" s="172" t="s">
        <v>140</v>
      </c>
      <c r="E205" s="172"/>
      <c r="F205" s="172"/>
      <c r="G205" s="172"/>
      <c r="H205" s="172"/>
      <c r="I205" s="93"/>
      <c r="J205" s="94">
        <f>SUM(J203,J191,J178,J165,J155,J129,J120,J112,J76,J67,J58,J51,J42,J26,J18,J10,J99)</f>
        <v>24236620</v>
      </c>
      <c r="K205" s="95"/>
    </row>
    <row r="206" spans="1:11" s="57" customFormat="1" ht="20.25" customHeight="1" x14ac:dyDescent="0.3">
      <c r="A206" s="53"/>
      <c r="B206" s="116"/>
      <c r="C206" s="153"/>
      <c r="D206" s="62"/>
      <c r="E206" s="63"/>
      <c r="F206" s="64"/>
      <c r="G206" s="65"/>
      <c r="H206" s="65"/>
      <c r="I206" s="65"/>
      <c r="J206" s="66"/>
      <c r="K206" s="67"/>
    </row>
    <row r="207" spans="1:11" ht="43.5" customHeight="1" x14ac:dyDescent="0.3">
      <c r="B207" s="125" t="s">
        <v>220</v>
      </c>
      <c r="C207" s="144"/>
      <c r="D207" s="126" t="s">
        <v>141</v>
      </c>
      <c r="E207" s="127"/>
      <c r="F207" s="128"/>
      <c r="G207" s="129"/>
      <c r="H207" s="129" t="s">
        <v>19</v>
      </c>
      <c r="I207" s="129"/>
      <c r="J207" s="130"/>
      <c r="K207" s="33"/>
    </row>
    <row r="208" spans="1:11" ht="43.5" customHeight="1" x14ac:dyDescent="0.3">
      <c r="B208" s="108">
        <v>3</v>
      </c>
      <c r="C208" s="150" t="s">
        <v>337</v>
      </c>
      <c r="D208" s="34" t="s">
        <v>172</v>
      </c>
      <c r="E208" s="42">
        <v>1</v>
      </c>
      <c r="F208" s="36" t="s">
        <v>12</v>
      </c>
      <c r="G208" s="107" t="s">
        <v>142</v>
      </c>
      <c r="H208" s="107"/>
      <c r="I208" s="107"/>
      <c r="J208" s="107"/>
      <c r="K208" s="90" t="s">
        <v>143</v>
      </c>
    </row>
    <row r="209" spans="1:11" ht="43.5" customHeight="1" x14ac:dyDescent="0.3">
      <c r="B209" s="108" t="s">
        <v>177</v>
      </c>
      <c r="C209" s="150" t="s">
        <v>338</v>
      </c>
      <c r="D209" s="34" t="s">
        <v>144</v>
      </c>
      <c r="E209" s="35">
        <v>5</v>
      </c>
      <c r="F209" s="36" t="s">
        <v>145</v>
      </c>
      <c r="G209" s="161">
        <v>250000</v>
      </c>
      <c r="H209" s="38"/>
      <c r="I209" s="37">
        <f t="shared" ref="I209" si="46">SUM(G209-(G209*H209))</f>
        <v>250000</v>
      </c>
      <c r="J209" s="39">
        <f>I209*E209</f>
        <v>1250000</v>
      </c>
      <c r="K209" s="138"/>
    </row>
    <row r="210" spans="1:11" ht="43.5" customHeight="1" x14ac:dyDescent="0.3">
      <c r="B210" s="108">
        <v>3</v>
      </c>
      <c r="C210" s="150" t="s">
        <v>339</v>
      </c>
      <c r="D210" s="34" t="s">
        <v>173</v>
      </c>
      <c r="E210" s="35">
        <v>2</v>
      </c>
      <c r="F210" s="36" t="s">
        <v>146</v>
      </c>
      <c r="G210" s="68">
        <v>0.06</v>
      </c>
      <c r="H210" s="38"/>
      <c r="I210" s="69">
        <f>SUM(G210-(G210*H210))</f>
        <v>0.06</v>
      </c>
      <c r="J210" s="39">
        <f>I210*(J205-J191-J165-J155)*E210</f>
        <v>1493539.2</v>
      </c>
      <c r="K210" s="90" t="s">
        <v>333</v>
      </c>
    </row>
    <row r="211" spans="1:11" ht="43.5" customHeight="1" x14ac:dyDescent="0.3">
      <c r="B211" s="108" t="s">
        <v>178</v>
      </c>
      <c r="C211" s="150" t="s">
        <v>340</v>
      </c>
      <c r="D211" s="34" t="s">
        <v>147</v>
      </c>
      <c r="E211" s="35">
        <v>2</v>
      </c>
      <c r="F211" s="70" t="s">
        <v>127</v>
      </c>
      <c r="G211" s="37">
        <v>2000</v>
      </c>
      <c r="H211" s="38"/>
      <c r="I211" s="37">
        <f t="shared" ref="I211" si="47">SUM(G211-(G211*H211))</f>
        <v>2000</v>
      </c>
      <c r="J211" s="39">
        <f>G211*E211</f>
        <v>4000</v>
      </c>
      <c r="K211" s="90" t="s">
        <v>174</v>
      </c>
    </row>
    <row r="212" spans="1:11" s="57" customFormat="1" ht="40.5" customHeight="1" x14ac:dyDescent="0.3">
      <c r="A212" s="53"/>
      <c r="B212" s="112"/>
      <c r="C212" s="148"/>
      <c r="D212" s="165" t="s">
        <v>148</v>
      </c>
      <c r="E212" s="165"/>
      <c r="F212" s="165"/>
      <c r="G212" s="165"/>
      <c r="H212" s="165"/>
      <c r="I212" s="54"/>
      <c r="J212" s="55">
        <f>SUM(J209:J211)</f>
        <v>2747539.2</v>
      </c>
      <c r="K212" s="56"/>
    </row>
    <row r="213" spans="1:11" s="57" customFormat="1" ht="21" customHeight="1" x14ac:dyDescent="0.3">
      <c r="A213" s="53"/>
      <c r="B213" s="114"/>
      <c r="C213" s="151"/>
      <c r="D213" s="71"/>
      <c r="E213" s="71"/>
      <c r="F213" s="71"/>
      <c r="G213" s="71"/>
      <c r="H213" s="71"/>
      <c r="I213" s="72"/>
      <c r="J213" s="59"/>
      <c r="K213" s="60"/>
    </row>
    <row r="214" spans="1:11" s="57" customFormat="1" ht="40.5" customHeight="1" x14ac:dyDescent="0.3">
      <c r="A214" s="53"/>
      <c r="B214" s="117"/>
      <c r="C214" s="154"/>
      <c r="D214" s="73"/>
      <c r="E214" s="73"/>
      <c r="F214" s="73"/>
      <c r="G214" s="73"/>
      <c r="H214" s="73"/>
      <c r="I214" s="74"/>
      <c r="J214" s="75"/>
      <c r="K214" s="76"/>
    </row>
    <row r="215" spans="1:11" s="57" customFormat="1" ht="73.5" customHeight="1" x14ac:dyDescent="0.3">
      <c r="A215" s="53"/>
      <c r="B215" s="118"/>
      <c r="C215" s="155"/>
      <c r="D215" s="170" t="s">
        <v>149</v>
      </c>
      <c r="E215" s="170"/>
      <c r="F215" s="170"/>
      <c r="G215" s="170"/>
      <c r="H215" s="170"/>
      <c r="I215" s="170"/>
      <c r="J215" s="139">
        <f>J212+J205</f>
        <v>26984159.199999999</v>
      </c>
      <c r="K215" s="106"/>
    </row>
    <row r="216" spans="1:11" s="57" customFormat="1" ht="5.25" customHeight="1" x14ac:dyDescent="0.3">
      <c r="A216" s="53"/>
      <c r="B216" s="119"/>
      <c r="C216" s="156"/>
      <c r="D216" s="79"/>
      <c r="E216" s="79"/>
      <c r="F216" s="79"/>
      <c r="G216" s="79"/>
      <c r="H216" s="79"/>
      <c r="I216" s="79"/>
      <c r="J216" s="80"/>
      <c r="K216" s="80"/>
    </row>
    <row r="217" spans="1:11" s="26" customFormat="1" ht="24" customHeight="1" x14ac:dyDescent="0.3">
      <c r="A217" s="24"/>
      <c r="B217" s="120"/>
      <c r="C217" s="157"/>
      <c r="D217" s="171" t="s">
        <v>150</v>
      </c>
      <c r="E217" s="171"/>
      <c r="F217" s="171"/>
      <c r="G217" s="171"/>
      <c r="H217" s="171"/>
      <c r="I217" s="171"/>
      <c r="J217" s="171"/>
      <c r="K217" s="140">
        <f>J215*1.17</f>
        <v>31571466.263999999</v>
      </c>
    </row>
    <row r="218" spans="1:11" ht="15" customHeight="1" x14ac:dyDescent="0.3">
      <c r="B218" s="121"/>
      <c r="C218" s="158"/>
      <c r="D218" s="85"/>
      <c r="E218" s="86"/>
      <c r="F218" s="87"/>
      <c r="G218" s="87"/>
      <c r="H218" s="88"/>
      <c r="I218" s="89"/>
      <c r="J218" s="89"/>
      <c r="K218" s="91"/>
    </row>
    <row r="219" spans="1:11" ht="15" customHeight="1" x14ac:dyDescent="0.3">
      <c r="B219" s="122"/>
      <c r="C219" s="159"/>
      <c r="D219" s="96"/>
      <c r="E219" s="97"/>
      <c r="F219" s="98"/>
      <c r="G219" s="98"/>
      <c r="H219" s="99"/>
      <c r="I219" s="100"/>
      <c r="J219" s="100"/>
      <c r="K219" s="101"/>
    </row>
    <row r="220" spans="1:11" ht="15" customHeight="1" x14ac:dyDescent="0.3">
      <c r="B220" s="123"/>
      <c r="C220" s="160"/>
      <c r="D220" s="81" t="s">
        <v>151</v>
      </c>
      <c r="E220" s="82"/>
      <c r="F220" s="17"/>
      <c r="G220" s="17"/>
      <c r="H220" s="83"/>
      <c r="I220" s="61"/>
      <c r="J220" s="61"/>
      <c r="K220" s="92"/>
    </row>
    <row r="221" spans="1:11" ht="15" customHeight="1" x14ac:dyDescent="0.3">
      <c r="B221" s="123"/>
      <c r="C221" s="160"/>
      <c r="D221" s="84" t="s">
        <v>152</v>
      </c>
      <c r="E221" s="82"/>
      <c r="F221" s="17"/>
      <c r="G221" s="17"/>
      <c r="H221" s="83"/>
      <c r="I221" s="61"/>
      <c r="J221" s="61"/>
      <c r="K221" s="92"/>
    </row>
    <row r="222" spans="1:11" x14ac:dyDescent="0.3">
      <c r="B222" s="123"/>
      <c r="C222" s="160"/>
      <c r="D222" s="104" t="s">
        <v>153</v>
      </c>
      <c r="E222" s="104"/>
      <c r="F222" s="104"/>
      <c r="G222" s="104"/>
      <c r="H222" s="104"/>
      <c r="I222" s="104"/>
      <c r="J222" s="104"/>
      <c r="K222" s="18"/>
    </row>
    <row r="223" spans="1:11" x14ac:dyDescent="0.3">
      <c r="B223" s="123"/>
      <c r="C223" s="160"/>
      <c r="D223" s="104" t="s">
        <v>154</v>
      </c>
      <c r="E223" s="104"/>
      <c r="F223" s="104"/>
      <c r="G223" s="104"/>
      <c r="H223" s="104"/>
      <c r="I223" s="104"/>
      <c r="J223" s="104"/>
      <c r="K223" s="18"/>
    </row>
    <row r="224" spans="1:11" ht="53.5" customHeight="1" x14ac:dyDescent="0.3">
      <c r="B224" s="123"/>
      <c r="C224" s="160"/>
      <c r="D224" s="103" t="s">
        <v>155</v>
      </c>
      <c r="E224" s="103"/>
      <c r="F224" s="103"/>
      <c r="G224" s="103"/>
      <c r="H224" s="103"/>
      <c r="I224" s="103"/>
      <c r="J224" s="103"/>
      <c r="K224" s="18"/>
    </row>
    <row r="225" spans="2:11" ht="42" x14ac:dyDescent="0.3">
      <c r="B225" s="124"/>
      <c r="D225" s="103" t="s">
        <v>155</v>
      </c>
      <c r="E225" s="105"/>
      <c r="F225" s="105"/>
      <c r="G225" s="105"/>
      <c r="H225" s="105"/>
      <c r="I225" s="105"/>
      <c r="J225" s="105"/>
      <c r="K225" s="102"/>
    </row>
    <row r="226" spans="2:11" ht="33.65" customHeight="1" x14ac:dyDescent="0.3">
      <c r="D226" s="103" t="s">
        <v>264</v>
      </c>
      <c r="E226" s="103"/>
      <c r="F226" s="103"/>
      <c r="G226" s="103"/>
      <c r="H226" s="103"/>
      <c r="I226" s="103"/>
      <c r="J226" s="103"/>
    </row>
    <row r="227" spans="2:11" x14ac:dyDescent="0.3">
      <c r="D227" s="137" t="s">
        <v>265</v>
      </c>
      <c r="H227" s="20"/>
    </row>
    <row r="228" spans="2:11" x14ac:dyDescent="0.3">
      <c r="D228" s="21"/>
      <c r="H228" s="20"/>
      <c r="I228" s="22"/>
    </row>
    <row r="229" spans="2:11" x14ac:dyDescent="0.3">
      <c r="D229" s="21"/>
      <c r="H229" s="20"/>
    </row>
    <row r="230" spans="2:11" x14ac:dyDescent="0.3">
      <c r="D230" s="21"/>
      <c r="H230" s="20"/>
    </row>
    <row r="231" spans="2:11" x14ac:dyDescent="0.3">
      <c r="D231" s="21"/>
      <c r="H231" s="20"/>
    </row>
    <row r="232" spans="2:11" x14ac:dyDescent="0.3">
      <c r="D232" s="21"/>
      <c r="H232" s="20"/>
    </row>
    <row r="233" spans="2:11" x14ac:dyDescent="0.3">
      <c r="D233" s="21"/>
      <c r="H233" s="20"/>
    </row>
    <row r="234" spans="2:11" x14ac:dyDescent="0.3">
      <c r="D234" s="21"/>
      <c r="H234" s="20"/>
    </row>
    <row r="235" spans="2:11" x14ac:dyDescent="0.3">
      <c r="D235" s="21"/>
      <c r="H235" s="20"/>
    </row>
    <row r="236" spans="2:11" x14ac:dyDescent="0.3">
      <c r="D236" s="21"/>
      <c r="H236" s="20"/>
    </row>
    <row r="237" spans="2:11" x14ac:dyDescent="0.3">
      <c r="D237" s="21"/>
      <c r="H237" s="20"/>
    </row>
    <row r="238" spans="2:11" x14ac:dyDescent="0.3">
      <c r="D238" s="21"/>
      <c r="H238" s="20"/>
    </row>
    <row r="239" spans="2:11" x14ac:dyDescent="0.3">
      <c r="D239" s="21"/>
      <c r="H239" s="20"/>
    </row>
    <row r="240" spans="2:11" x14ac:dyDescent="0.3">
      <c r="D240" s="21"/>
      <c r="H240" s="20"/>
    </row>
    <row r="241" spans="4:8" x14ac:dyDescent="0.3">
      <c r="D241" s="21"/>
      <c r="H241" s="20"/>
    </row>
    <row r="242" spans="4:8" x14ac:dyDescent="0.3">
      <c r="D242" s="21"/>
      <c r="H242" s="20"/>
    </row>
    <row r="243" spans="4:8" x14ac:dyDescent="0.3">
      <c r="D243" s="21"/>
      <c r="H243" s="20"/>
    </row>
    <row r="244" spans="4:8" x14ac:dyDescent="0.3">
      <c r="D244" s="21"/>
      <c r="H244" s="20"/>
    </row>
    <row r="245" spans="4:8" x14ac:dyDescent="0.3">
      <c r="D245" s="21"/>
      <c r="H245" s="20"/>
    </row>
    <row r="246" spans="4:8" x14ac:dyDescent="0.3">
      <c r="D246" s="21"/>
      <c r="H246" s="20"/>
    </row>
    <row r="247" spans="4:8" x14ac:dyDescent="0.3">
      <c r="D247" s="21"/>
      <c r="H247" s="20"/>
    </row>
    <row r="248" spans="4:8" x14ac:dyDescent="0.3">
      <c r="D248" s="21"/>
      <c r="H248" s="20"/>
    </row>
    <row r="249" spans="4:8" x14ac:dyDescent="0.3">
      <c r="D249" s="21"/>
      <c r="H249" s="20"/>
    </row>
    <row r="250" spans="4:8" x14ac:dyDescent="0.3">
      <c r="D250" s="21"/>
      <c r="H250" s="20"/>
    </row>
    <row r="251" spans="4:8" x14ac:dyDescent="0.3">
      <c r="D251" s="21"/>
      <c r="H251" s="20"/>
    </row>
    <row r="252" spans="4:8" x14ac:dyDescent="0.3">
      <c r="D252" s="21"/>
      <c r="H252" s="20"/>
    </row>
    <row r="253" spans="4:8" x14ac:dyDescent="0.3">
      <c r="D253" s="21"/>
      <c r="H253" s="20"/>
    </row>
    <row r="254" spans="4:8" x14ac:dyDescent="0.3">
      <c r="D254" s="21"/>
      <c r="H254" s="20"/>
    </row>
    <row r="255" spans="4:8" x14ac:dyDescent="0.3">
      <c r="D255" s="21"/>
      <c r="H255" s="20"/>
    </row>
    <row r="256" spans="4:8" x14ac:dyDescent="0.3">
      <c r="D256" s="21"/>
      <c r="H256" s="20"/>
    </row>
    <row r="257" spans="4:8" x14ac:dyDescent="0.3">
      <c r="D257" s="21"/>
      <c r="H257" s="20"/>
    </row>
    <row r="258" spans="4:8" x14ac:dyDescent="0.3">
      <c r="D258" s="21"/>
      <c r="H258" s="20"/>
    </row>
    <row r="259" spans="4:8" x14ac:dyDescent="0.3">
      <c r="D259" s="21"/>
      <c r="H259" s="20"/>
    </row>
    <row r="260" spans="4:8" x14ac:dyDescent="0.3">
      <c r="D260" s="21"/>
      <c r="H260" s="20"/>
    </row>
    <row r="261" spans="4:8" x14ac:dyDescent="0.3">
      <c r="D261" s="21"/>
      <c r="H261" s="20"/>
    </row>
    <row r="262" spans="4:8" x14ac:dyDescent="0.3">
      <c r="D262" s="21"/>
      <c r="H262" s="20"/>
    </row>
    <row r="263" spans="4:8" x14ac:dyDescent="0.3">
      <c r="D263" s="21"/>
      <c r="H263" s="20"/>
    </row>
    <row r="264" spans="4:8" x14ac:dyDescent="0.3">
      <c r="D264" s="21"/>
      <c r="H264" s="20"/>
    </row>
    <row r="265" spans="4:8" x14ac:dyDescent="0.3">
      <c r="D265" s="21"/>
      <c r="H265" s="20"/>
    </row>
    <row r="266" spans="4:8" x14ac:dyDescent="0.3">
      <c r="D266" s="21"/>
      <c r="H266" s="20"/>
    </row>
    <row r="267" spans="4:8" x14ac:dyDescent="0.3">
      <c r="D267" s="21"/>
      <c r="H267" s="20"/>
    </row>
    <row r="268" spans="4:8" x14ac:dyDescent="0.3">
      <c r="D268" s="21"/>
      <c r="H268" s="20"/>
    </row>
    <row r="269" spans="4:8" x14ac:dyDescent="0.3">
      <c r="D269" s="21"/>
      <c r="H269" s="20"/>
    </row>
    <row r="270" spans="4:8" x14ac:dyDescent="0.3">
      <c r="D270" s="21"/>
      <c r="H270" s="20"/>
    </row>
    <row r="271" spans="4:8" x14ac:dyDescent="0.3">
      <c r="D271" s="21"/>
      <c r="H271" s="20"/>
    </row>
    <row r="272" spans="4:8" x14ac:dyDescent="0.3">
      <c r="D272" s="21"/>
      <c r="H272" s="20"/>
    </row>
    <row r="273" spans="4:8" x14ac:dyDescent="0.3">
      <c r="D273" s="21"/>
      <c r="H273" s="20"/>
    </row>
    <row r="274" spans="4:8" x14ac:dyDescent="0.3">
      <c r="D274" s="21"/>
      <c r="H274" s="20"/>
    </row>
    <row r="275" spans="4:8" x14ac:dyDescent="0.3">
      <c r="D275" s="21"/>
      <c r="H275" s="20"/>
    </row>
    <row r="276" spans="4:8" x14ac:dyDescent="0.3">
      <c r="D276" s="21"/>
      <c r="H276" s="20"/>
    </row>
    <row r="277" spans="4:8" x14ac:dyDescent="0.3">
      <c r="D277" s="21"/>
      <c r="H277" s="20"/>
    </row>
    <row r="278" spans="4:8" x14ac:dyDescent="0.3">
      <c r="D278" s="21"/>
      <c r="H278" s="20"/>
    </row>
    <row r="279" spans="4:8" x14ac:dyDescent="0.3">
      <c r="D279" s="21"/>
      <c r="H279" s="20"/>
    </row>
    <row r="280" spans="4:8" x14ac:dyDescent="0.3">
      <c r="D280" s="21"/>
      <c r="H280" s="20"/>
    </row>
    <row r="281" spans="4:8" x14ac:dyDescent="0.3">
      <c r="D281" s="21"/>
      <c r="H281" s="20"/>
    </row>
    <row r="282" spans="4:8" x14ac:dyDescent="0.3">
      <c r="D282" s="21"/>
      <c r="H282" s="20"/>
    </row>
    <row r="283" spans="4:8" x14ac:dyDescent="0.3">
      <c r="D283" s="21"/>
      <c r="H283" s="20"/>
    </row>
    <row r="284" spans="4:8" x14ac:dyDescent="0.3">
      <c r="D284" s="21"/>
      <c r="H284" s="20"/>
    </row>
    <row r="285" spans="4:8" x14ac:dyDescent="0.3">
      <c r="D285" s="21"/>
      <c r="H285" s="20"/>
    </row>
    <row r="286" spans="4:8" x14ac:dyDescent="0.3">
      <c r="D286" s="21"/>
      <c r="H286" s="20"/>
    </row>
    <row r="287" spans="4:8" x14ac:dyDescent="0.3">
      <c r="D287" s="21"/>
      <c r="H287" s="20"/>
    </row>
    <row r="288" spans="4:8" x14ac:dyDescent="0.3">
      <c r="D288" s="21"/>
      <c r="H288" s="20"/>
    </row>
    <row r="289" spans="4:8" x14ac:dyDescent="0.3">
      <c r="D289" s="21"/>
      <c r="H289" s="20"/>
    </row>
    <row r="290" spans="4:8" x14ac:dyDescent="0.3">
      <c r="D290" s="21"/>
      <c r="H290" s="20"/>
    </row>
    <row r="291" spans="4:8" x14ac:dyDescent="0.3">
      <c r="D291" s="21"/>
      <c r="H291" s="20"/>
    </row>
    <row r="292" spans="4:8" x14ac:dyDescent="0.3">
      <c r="D292" s="21"/>
      <c r="H292" s="20"/>
    </row>
    <row r="293" spans="4:8" x14ac:dyDescent="0.3">
      <c r="D293" s="21"/>
      <c r="H293" s="20"/>
    </row>
    <row r="294" spans="4:8" x14ac:dyDescent="0.3">
      <c r="D294" s="21"/>
      <c r="H294" s="20"/>
    </row>
    <row r="295" spans="4:8" x14ac:dyDescent="0.3">
      <c r="D295" s="21"/>
      <c r="H295" s="20"/>
    </row>
    <row r="296" spans="4:8" x14ac:dyDescent="0.3">
      <c r="D296" s="21"/>
      <c r="H296" s="20"/>
    </row>
    <row r="297" spans="4:8" x14ac:dyDescent="0.3">
      <c r="D297" s="21"/>
      <c r="H297" s="20"/>
    </row>
    <row r="298" spans="4:8" x14ac:dyDescent="0.3">
      <c r="D298" s="21"/>
      <c r="H298" s="20"/>
    </row>
    <row r="299" spans="4:8" x14ac:dyDescent="0.3">
      <c r="D299" s="21"/>
      <c r="H299" s="20"/>
    </row>
    <row r="300" spans="4:8" x14ac:dyDescent="0.3">
      <c r="D300" s="21"/>
      <c r="H300" s="20"/>
    </row>
    <row r="301" spans="4:8" x14ac:dyDescent="0.3">
      <c r="D301" s="21"/>
      <c r="H301" s="20"/>
    </row>
    <row r="302" spans="4:8" x14ac:dyDescent="0.3">
      <c r="D302" s="21"/>
      <c r="H302" s="20"/>
    </row>
    <row r="303" spans="4:8" x14ac:dyDescent="0.3">
      <c r="D303" s="21"/>
      <c r="H303" s="20"/>
    </row>
    <row r="304" spans="4:8" x14ac:dyDescent="0.3">
      <c r="D304" s="21"/>
      <c r="H304" s="20"/>
    </row>
    <row r="305" spans="4:8" x14ac:dyDescent="0.3">
      <c r="D305" s="21"/>
      <c r="H305" s="20"/>
    </row>
    <row r="306" spans="4:8" x14ac:dyDescent="0.3">
      <c r="D306" s="21"/>
      <c r="H306" s="20"/>
    </row>
    <row r="307" spans="4:8" x14ac:dyDescent="0.3">
      <c r="D307" s="21"/>
      <c r="H307" s="20"/>
    </row>
    <row r="308" spans="4:8" x14ac:dyDescent="0.3">
      <c r="D308" s="21"/>
      <c r="H308" s="20"/>
    </row>
    <row r="309" spans="4:8" x14ac:dyDescent="0.3">
      <c r="D309" s="21"/>
      <c r="H309" s="20"/>
    </row>
    <row r="310" spans="4:8" x14ac:dyDescent="0.3">
      <c r="D310" s="21"/>
      <c r="H310" s="20"/>
    </row>
    <row r="311" spans="4:8" x14ac:dyDescent="0.3">
      <c r="D311" s="21"/>
      <c r="H311" s="20"/>
    </row>
    <row r="312" spans="4:8" x14ac:dyDescent="0.3">
      <c r="D312" s="21"/>
      <c r="H312" s="20"/>
    </row>
    <row r="313" spans="4:8" x14ac:dyDescent="0.3">
      <c r="D313" s="21"/>
      <c r="H313" s="20"/>
    </row>
    <row r="314" spans="4:8" x14ac:dyDescent="0.3">
      <c r="D314" s="21"/>
      <c r="H314" s="20"/>
    </row>
    <row r="315" spans="4:8" x14ac:dyDescent="0.3">
      <c r="D315" s="21"/>
      <c r="H315" s="20"/>
    </row>
    <row r="316" spans="4:8" x14ac:dyDescent="0.3">
      <c r="D316" s="21"/>
      <c r="H316" s="20"/>
    </row>
    <row r="317" spans="4:8" x14ac:dyDescent="0.3">
      <c r="D317" s="21"/>
      <c r="H317" s="20"/>
    </row>
    <row r="318" spans="4:8" x14ac:dyDescent="0.3">
      <c r="D318" s="21"/>
      <c r="H318" s="20"/>
    </row>
    <row r="319" spans="4:8" x14ac:dyDescent="0.3">
      <c r="D319" s="21"/>
      <c r="H319" s="20"/>
    </row>
    <row r="320" spans="4:8" x14ac:dyDescent="0.3">
      <c r="D320" s="21"/>
      <c r="H320" s="20"/>
    </row>
    <row r="321" spans="4:8" x14ac:dyDescent="0.3">
      <c r="D321" s="21"/>
      <c r="H321" s="20"/>
    </row>
    <row r="322" spans="4:8" x14ac:dyDescent="0.3">
      <c r="D322" s="21"/>
      <c r="H322" s="20"/>
    </row>
    <row r="323" spans="4:8" x14ac:dyDescent="0.3">
      <c r="D323" s="21"/>
      <c r="H323" s="20"/>
    </row>
    <row r="324" spans="4:8" x14ac:dyDescent="0.3">
      <c r="D324" s="21"/>
      <c r="H324" s="20"/>
    </row>
    <row r="325" spans="4:8" x14ac:dyDescent="0.3">
      <c r="D325" s="21"/>
      <c r="H325" s="20"/>
    </row>
    <row r="326" spans="4:8" x14ac:dyDescent="0.3">
      <c r="D326" s="21"/>
      <c r="H326" s="20"/>
    </row>
    <row r="327" spans="4:8" x14ac:dyDescent="0.3">
      <c r="D327" s="21"/>
      <c r="H327" s="20"/>
    </row>
    <row r="328" spans="4:8" x14ac:dyDescent="0.3">
      <c r="D328" s="21"/>
      <c r="H328" s="20"/>
    </row>
    <row r="329" spans="4:8" x14ac:dyDescent="0.3">
      <c r="D329" s="21"/>
      <c r="H329" s="20"/>
    </row>
    <row r="330" spans="4:8" x14ac:dyDescent="0.3">
      <c r="D330" s="21"/>
      <c r="H330" s="20"/>
    </row>
    <row r="331" spans="4:8" x14ac:dyDescent="0.3">
      <c r="D331" s="21"/>
      <c r="H331" s="20"/>
    </row>
    <row r="332" spans="4:8" x14ac:dyDescent="0.3">
      <c r="D332" s="21"/>
      <c r="H332" s="20"/>
    </row>
    <row r="333" spans="4:8" x14ac:dyDescent="0.3">
      <c r="D333" s="21"/>
      <c r="H333" s="20"/>
    </row>
    <row r="334" spans="4:8" x14ac:dyDescent="0.3">
      <c r="D334" s="21"/>
      <c r="H334" s="20"/>
    </row>
    <row r="335" spans="4:8" x14ac:dyDescent="0.3">
      <c r="D335" s="21"/>
      <c r="H335" s="20"/>
    </row>
    <row r="336" spans="4:8" x14ac:dyDescent="0.3">
      <c r="D336" s="21"/>
      <c r="H336" s="20"/>
    </row>
    <row r="337" spans="4:8" x14ac:dyDescent="0.3">
      <c r="D337" s="21"/>
      <c r="H337" s="20"/>
    </row>
    <row r="338" spans="4:8" x14ac:dyDescent="0.3">
      <c r="D338" s="21"/>
      <c r="H338" s="20"/>
    </row>
    <row r="339" spans="4:8" x14ac:dyDescent="0.3">
      <c r="D339" s="21"/>
      <c r="H339" s="20"/>
    </row>
    <row r="340" spans="4:8" x14ac:dyDescent="0.3">
      <c r="D340" s="21"/>
      <c r="H340" s="20"/>
    </row>
    <row r="341" spans="4:8" x14ac:dyDescent="0.3">
      <c r="D341" s="21"/>
      <c r="H341" s="20"/>
    </row>
    <row r="342" spans="4:8" x14ac:dyDescent="0.3">
      <c r="D342" s="21"/>
      <c r="H342" s="20"/>
    </row>
    <row r="343" spans="4:8" x14ac:dyDescent="0.3">
      <c r="D343" s="21"/>
      <c r="H343" s="20"/>
    </row>
    <row r="344" spans="4:8" x14ac:dyDescent="0.3">
      <c r="D344" s="21"/>
      <c r="H344" s="20"/>
    </row>
    <row r="345" spans="4:8" x14ac:dyDescent="0.3">
      <c r="D345" s="21"/>
      <c r="H345" s="20"/>
    </row>
    <row r="346" spans="4:8" x14ac:dyDescent="0.3">
      <c r="D346" s="21"/>
      <c r="H346" s="20"/>
    </row>
    <row r="347" spans="4:8" x14ac:dyDescent="0.3">
      <c r="D347" s="21"/>
      <c r="H347" s="20"/>
    </row>
    <row r="348" spans="4:8" x14ac:dyDescent="0.3">
      <c r="D348" s="21"/>
      <c r="H348" s="20"/>
    </row>
    <row r="349" spans="4:8" x14ac:dyDescent="0.3">
      <c r="D349" s="21"/>
      <c r="H349" s="20"/>
    </row>
    <row r="350" spans="4:8" x14ac:dyDescent="0.3">
      <c r="D350" s="21"/>
      <c r="H350" s="20"/>
    </row>
    <row r="351" spans="4:8" x14ac:dyDescent="0.3">
      <c r="D351" s="21"/>
      <c r="H351" s="20"/>
    </row>
    <row r="352" spans="4:8" x14ac:dyDescent="0.3">
      <c r="D352" s="21"/>
      <c r="H352" s="20"/>
    </row>
    <row r="353" spans="4:8" x14ac:dyDescent="0.3">
      <c r="D353" s="21"/>
      <c r="H353" s="20"/>
    </row>
    <row r="354" spans="4:8" x14ac:dyDescent="0.3">
      <c r="D354" s="21"/>
      <c r="H354" s="20"/>
    </row>
    <row r="355" spans="4:8" x14ac:dyDescent="0.3">
      <c r="D355" s="21"/>
      <c r="H355" s="20"/>
    </row>
    <row r="356" spans="4:8" x14ac:dyDescent="0.3">
      <c r="D356" s="21"/>
      <c r="H356" s="20"/>
    </row>
    <row r="357" spans="4:8" x14ac:dyDescent="0.3">
      <c r="D357" s="21"/>
      <c r="H357" s="20"/>
    </row>
    <row r="358" spans="4:8" x14ac:dyDescent="0.3">
      <c r="D358" s="21"/>
      <c r="H358" s="20"/>
    </row>
    <row r="359" spans="4:8" x14ac:dyDescent="0.3">
      <c r="D359" s="21"/>
      <c r="H359" s="20"/>
    </row>
    <row r="360" spans="4:8" x14ac:dyDescent="0.3">
      <c r="D360" s="21"/>
      <c r="H360" s="20"/>
    </row>
    <row r="361" spans="4:8" x14ac:dyDescent="0.3">
      <c r="D361" s="21"/>
      <c r="H361" s="20"/>
    </row>
    <row r="362" spans="4:8" x14ac:dyDescent="0.3">
      <c r="D362" s="21"/>
      <c r="H362" s="20"/>
    </row>
    <row r="363" spans="4:8" x14ac:dyDescent="0.3">
      <c r="D363" s="21"/>
      <c r="H363" s="20"/>
    </row>
    <row r="364" spans="4:8" x14ac:dyDescent="0.3">
      <c r="D364" s="21"/>
      <c r="H364" s="20"/>
    </row>
    <row r="365" spans="4:8" x14ac:dyDescent="0.3">
      <c r="D365" s="21"/>
      <c r="H365" s="20"/>
    </row>
    <row r="366" spans="4:8" x14ac:dyDescent="0.3">
      <c r="D366" s="21"/>
      <c r="H366" s="20"/>
    </row>
    <row r="367" spans="4:8" x14ac:dyDescent="0.3">
      <c r="D367" s="21"/>
      <c r="H367" s="20"/>
    </row>
    <row r="368" spans="4:8" x14ac:dyDescent="0.3">
      <c r="D368" s="21"/>
      <c r="H368" s="20"/>
    </row>
    <row r="369" spans="4:8" x14ac:dyDescent="0.3">
      <c r="D369" s="21"/>
      <c r="H369" s="20"/>
    </row>
    <row r="370" spans="4:8" x14ac:dyDescent="0.3">
      <c r="D370" s="21"/>
      <c r="H370" s="20"/>
    </row>
    <row r="371" spans="4:8" x14ac:dyDescent="0.3">
      <c r="D371" s="21"/>
      <c r="H371" s="20"/>
    </row>
    <row r="372" spans="4:8" x14ac:dyDescent="0.3">
      <c r="D372" s="21"/>
      <c r="H372" s="20"/>
    </row>
    <row r="373" spans="4:8" x14ac:dyDescent="0.3">
      <c r="D373" s="21"/>
      <c r="H373" s="20"/>
    </row>
    <row r="374" spans="4:8" x14ac:dyDescent="0.3">
      <c r="D374" s="21"/>
      <c r="H374" s="20"/>
    </row>
    <row r="375" spans="4:8" x14ac:dyDescent="0.3">
      <c r="D375" s="21"/>
      <c r="H375" s="20"/>
    </row>
    <row r="376" spans="4:8" x14ac:dyDescent="0.3">
      <c r="D376" s="21"/>
      <c r="H376" s="20"/>
    </row>
    <row r="377" spans="4:8" x14ac:dyDescent="0.3">
      <c r="D377" s="21"/>
      <c r="H377" s="20"/>
    </row>
    <row r="378" spans="4:8" x14ac:dyDescent="0.3">
      <c r="D378" s="21"/>
      <c r="H378" s="20"/>
    </row>
    <row r="379" spans="4:8" x14ac:dyDescent="0.3">
      <c r="D379" s="21"/>
      <c r="H379" s="20"/>
    </row>
    <row r="380" spans="4:8" x14ac:dyDescent="0.3">
      <c r="D380" s="21"/>
      <c r="H380" s="20"/>
    </row>
    <row r="381" spans="4:8" x14ac:dyDescent="0.3">
      <c r="D381" s="21"/>
      <c r="H381" s="20"/>
    </row>
    <row r="382" spans="4:8" x14ac:dyDescent="0.3">
      <c r="D382" s="21"/>
      <c r="H382" s="20"/>
    </row>
    <row r="383" spans="4:8" x14ac:dyDescent="0.3">
      <c r="D383" s="21"/>
      <c r="H383" s="20"/>
    </row>
    <row r="384" spans="4:8" x14ac:dyDescent="0.3">
      <c r="D384" s="21"/>
      <c r="H384" s="20"/>
    </row>
    <row r="385" spans="4:8" x14ac:dyDescent="0.3">
      <c r="D385" s="21"/>
      <c r="H385" s="20"/>
    </row>
    <row r="386" spans="4:8" x14ac:dyDescent="0.3">
      <c r="D386" s="21"/>
      <c r="H386" s="20"/>
    </row>
    <row r="387" spans="4:8" x14ac:dyDescent="0.3">
      <c r="D387" s="21"/>
      <c r="H387" s="20"/>
    </row>
    <row r="388" spans="4:8" x14ac:dyDescent="0.3">
      <c r="D388" s="21"/>
      <c r="H388" s="20"/>
    </row>
    <row r="389" spans="4:8" x14ac:dyDescent="0.3">
      <c r="D389" s="21"/>
      <c r="H389" s="20"/>
    </row>
    <row r="390" spans="4:8" x14ac:dyDescent="0.3">
      <c r="D390" s="21"/>
      <c r="H390" s="20"/>
    </row>
    <row r="391" spans="4:8" x14ac:dyDescent="0.3">
      <c r="D391" s="21"/>
      <c r="H391" s="20"/>
    </row>
    <row r="392" spans="4:8" x14ac:dyDescent="0.3">
      <c r="D392" s="21"/>
      <c r="H392" s="20"/>
    </row>
    <row r="393" spans="4:8" x14ac:dyDescent="0.3">
      <c r="D393" s="21"/>
      <c r="H393" s="20"/>
    </row>
    <row r="394" spans="4:8" x14ac:dyDescent="0.3">
      <c r="D394" s="21"/>
      <c r="H394" s="20"/>
    </row>
    <row r="395" spans="4:8" x14ac:dyDescent="0.3">
      <c r="D395" s="21"/>
      <c r="H395" s="20"/>
    </row>
    <row r="396" spans="4:8" x14ac:dyDescent="0.3">
      <c r="D396" s="21"/>
      <c r="H396" s="20"/>
    </row>
    <row r="397" spans="4:8" x14ac:dyDescent="0.3">
      <c r="D397" s="21"/>
      <c r="H397" s="20"/>
    </row>
    <row r="398" spans="4:8" x14ac:dyDescent="0.3">
      <c r="D398" s="21"/>
      <c r="H398" s="20"/>
    </row>
    <row r="399" spans="4:8" x14ac:dyDescent="0.3">
      <c r="D399" s="21"/>
      <c r="H399" s="20"/>
    </row>
    <row r="400" spans="4:8" x14ac:dyDescent="0.3">
      <c r="D400" s="21"/>
      <c r="H400" s="20"/>
    </row>
    <row r="401" spans="4:8" x14ac:dyDescent="0.3">
      <c r="D401" s="21"/>
      <c r="H401" s="20"/>
    </row>
    <row r="402" spans="4:8" x14ac:dyDescent="0.3">
      <c r="D402" s="21"/>
      <c r="H402" s="20"/>
    </row>
    <row r="403" spans="4:8" x14ac:dyDescent="0.3">
      <c r="D403" s="21"/>
      <c r="H403" s="20"/>
    </row>
    <row r="404" spans="4:8" x14ac:dyDescent="0.3">
      <c r="D404" s="21"/>
      <c r="H404" s="20"/>
    </row>
    <row r="405" spans="4:8" x14ac:dyDescent="0.3">
      <c r="D405" s="21"/>
      <c r="H405" s="20"/>
    </row>
    <row r="406" spans="4:8" x14ac:dyDescent="0.3">
      <c r="D406" s="21"/>
      <c r="H406" s="20"/>
    </row>
    <row r="407" spans="4:8" x14ac:dyDescent="0.3">
      <c r="D407" s="21"/>
      <c r="H407" s="20"/>
    </row>
    <row r="408" spans="4:8" x14ac:dyDescent="0.3">
      <c r="D408" s="21"/>
      <c r="H408" s="20"/>
    </row>
    <row r="409" spans="4:8" x14ac:dyDescent="0.3">
      <c r="D409" s="21"/>
      <c r="H409" s="20"/>
    </row>
    <row r="410" spans="4:8" x14ac:dyDescent="0.3">
      <c r="D410" s="21"/>
      <c r="H410" s="20"/>
    </row>
    <row r="411" spans="4:8" x14ac:dyDescent="0.3">
      <c r="D411" s="21"/>
      <c r="H411" s="20"/>
    </row>
    <row r="412" spans="4:8" x14ac:dyDescent="0.3">
      <c r="D412" s="21"/>
      <c r="H412" s="20"/>
    </row>
    <row r="413" spans="4:8" x14ac:dyDescent="0.3">
      <c r="D413" s="21"/>
      <c r="H413" s="20"/>
    </row>
    <row r="414" spans="4:8" x14ac:dyDescent="0.3">
      <c r="D414" s="21"/>
      <c r="H414" s="20"/>
    </row>
    <row r="415" spans="4:8" x14ac:dyDescent="0.3">
      <c r="D415" s="21"/>
      <c r="H415" s="20"/>
    </row>
    <row r="416" spans="4:8" x14ac:dyDescent="0.3">
      <c r="D416" s="21"/>
      <c r="H416" s="20"/>
    </row>
    <row r="417" spans="4:8" x14ac:dyDescent="0.3">
      <c r="D417" s="21"/>
      <c r="H417" s="20"/>
    </row>
    <row r="418" spans="4:8" x14ac:dyDescent="0.3">
      <c r="D418" s="21"/>
      <c r="H418" s="20"/>
    </row>
    <row r="419" spans="4:8" x14ac:dyDescent="0.3">
      <c r="D419" s="21"/>
      <c r="H419" s="20"/>
    </row>
    <row r="420" spans="4:8" x14ac:dyDescent="0.3">
      <c r="D420" s="21"/>
      <c r="H420" s="20"/>
    </row>
    <row r="421" spans="4:8" x14ac:dyDescent="0.3">
      <c r="D421" s="21"/>
      <c r="H421" s="20"/>
    </row>
    <row r="422" spans="4:8" x14ac:dyDescent="0.3">
      <c r="D422" s="21"/>
      <c r="H422" s="20"/>
    </row>
    <row r="423" spans="4:8" x14ac:dyDescent="0.3">
      <c r="D423" s="21"/>
      <c r="H423" s="20"/>
    </row>
    <row r="424" spans="4:8" x14ac:dyDescent="0.3">
      <c r="D424" s="21"/>
      <c r="H424" s="20"/>
    </row>
    <row r="425" spans="4:8" x14ac:dyDescent="0.3">
      <c r="D425" s="21"/>
      <c r="H425" s="20"/>
    </row>
    <row r="426" spans="4:8" x14ac:dyDescent="0.3">
      <c r="D426" s="21"/>
      <c r="H426" s="20"/>
    </row>
    <row r="427" spans="4:8" x14ac:dyDescent="0.3">
      <c r="D427" s="21"/>
      <c r="H427" s="20"/>
    </row>
    <row r="428" spans="4:8" x14ac:dyDescent="0.3">
      <c r="D428" s="21"/>
      <c r="H428" s="20"/>
    </row>
    <row r="429" spans="4:8" x14ac:dyDescent="0.3">
      <c r="D429" s="21"/>
      <c r="H429" s="20"/>
    </row>
    <row r="430" spans="4:8" x14ac:dyDescent="0.3">
      <c r="D430" s="21"/>
      <c r="H430" s="20"/>
    </row>
    <row r="431" spans="4:8" x14ac:dyDescent="0.3">
      <c r="D431" s="21"/>
      <c r="H431" s="20"/>
    </row>
    <row r="432" spans="4:8" x14ac:dyDescent="0.3">
      <c r="D432" s="21"/>
      <c r="H432" s="20"/>
    </row>
    <row r="433" spans="4:8" x14ac:dyDescent="0.3">
      <c r="D433" s="21"/>
      <c r="H433" s="20"/>
    </row>
    <row r="434" spans="4:8" x14ac:dyDescent="0.3">
      <c r="D434" s="21"/>
      <c r="H434" s="20"/>
    </row>
    <row r="435" spans="4:8" x14ac:dyDescent="0.3">
      <c r="D435" s="21"/>
      <c r="H435" s="20"/>
    </row>
    <row r="436" spans="4:8" x14ac:dyDescent="0.3">
      <c r="D436" s="21"/>
      <c r="H436" s="20"/>
    </row>
    <row r="437" spans="4:8" x14ac:dyDescent="0.3">
      <c r="D437" s="21"/>
      <c r="H437" s="20"/>
    </row>
    <row r="438" spans="4:8" x14ac:dyDescent="0.3">
      <c r="D438" s="21"/>
      <c r="H438" s="20"/>
    </row>
    <row r="439" spans="4:8" x14ac:dyDescent="0.3">
      <c r="D439" s="21"/>
      <c r="H439" s="20"/>
    </row>
    <row r="440" spans="4:8" x14ac:dyDescent="0.3">
      <c r="D440" s="21"/>
      <c r="H440" s="20"/>
    </row>
    <row r="441" spans="4:8" x14ac:dyDescent="0.3">
      <c r="D441" s="21"/>
      <c r="H441" s="20"/>
    </row>
    <row r="442" spans="4:8" x14ac:dyDescent="0.3">
      <c r="D442" s="21"/>
      <c r="H442" s="20"/>
    </row>
    <row r="443" spans="4:8" x14ac:dyDescent="0.3">
      <c r="D443" s="21"/>
      <c r="H443" s="20"/>
    </row>
    <row r="444" spans="4:8" x14ac:dyDescent="0.3">
      <c r="D444" s="21"/>
      <c r="H444" s="20"/>
    </row>
    <row r="445" spans="4:8" x14ac:dyDescent="0.3">
      <c r="D445" s="21"/>
      <c r="H445" s="20"/>
    </row>
    <row r="446" spans="4:8" x14ac:dyDescent="0.3">
      <c r="D446" s="21"/>
      <c r="H446" s="20"/>
    </row>
    <row r="447" spans="4:8" x14ac:dyDescent="0.3">
      <c r="D447" s="21"/>
      <c r="H447" s="20"/>
    </row>
    <row r="448" spans="4:8" x14ac:dyDescent="0.3">
      <c r="D448" s="21"/>
      <c r="H448" s="20"/>
    </row>
    <row r="449" spans="4:8" x14ac:dyDescent="0.3">
      <c r="D449" s="21"/>
      <c r="H449" s="20"/>
    </row>
    <row r="450" spans="4:8" x14ac:dyDescent="0.3">
      <c r="D450" s="21"/>
      <c r="H450" s="20"/>
    </row>
    <row r="451" spans="4:8" x14ac:dyDescent="0.3">
      <c r="D451" s="21"/>
      <c r="H451" s="20"/>
    </row>
    <row r="452" spans="4:8" x14ac:dyDescent="0.3">
      <c r="D452" s="21"/>
      <c r="H452" s="20"/>
    </row>
    <row r="453" spans="4:8" x14ac:dyDescent="0.3">
      <c r="D453" s="21"/>
      <c r="H453" s="20"/>
    </row>
    <row r="454" spans="4:8" x14ac:dyDescent="0.3">
      <c r="D454" s="21"/>
      <c r="H454" s="20"/>
    </row>
    <row r="455" spans="4:8" x14ac:dyDescent="0.3">
      <c r="D455" s="21"/>
      <c r="H455" s="20"/>
    </row>
    <row r="456" spans="4:8" x14ac:dyDescent="0.3">
      <c r="D456" s="21"/>
      <c r="H456" s="20"/>
    </row>
    <row r="457" spans="4:8" x14ac:dyDescent="0.3">
      <c r="D457" s="21"/>
      <c r="H457" s="20"/>
    </row>
    <row r="458" spans="4:8" x14ac:dyDescent="0.3">
      <c r="D458" s="21"/>
      <c r="H458" s="20"/>
    </row>
    <row r="459" spans="4:8" x14ac:dyDescent="0.3">
      <c r="D459" s="21"/>
      <c r="H459" s="20"/>
    </row>
    <row r="460" spans="4:8" x14ac:dyDescent="0.3">
      <c r="D460" s="21"/>
      <c r="H460" s="20"/>
    </row>
    <row r="461" spans="4:8" x14ac:dyDescent="0.3">
      <c r="D461" s="21"/>
      <c r="H461" s="20"/>
    </row>
    <row r="462" spans="4:8" x14ac:dyDescent="0.3">
      <c r="D462" s="21"/>
      <c r="H462" s="20"/>
    </row>
    <row r="463" spans="4:8" x14ac:dyDescent="0.3">
      <c r="D463" s="21"/>
      <c r="H463" s="20"/>
    </row>
    <row r="464" spans="4:8" x14ac:dyDescent="0.3">
      <c r="D464" s="21"/>
      <c r="H464" s="20"/>
    </row>
    <row r="465" spans="4:8" x14ac:dyDescent="0.3">
      <c r="D465" s="21"/>
      <c r="H465" s="20"/>
    </row>
    <row r="466" spans="4:8" x14ac:dyDescent="0.3">
      <c r="D466" s="21"/>
      <c r="H466" s="20"/>
    </row>
    <row r="467" spans="4:8" x14ac:dyDescent="0.3">
      <c r="D467" s="21"/>
      <c r="H467" s="20"/>
    </row>
    <row r="468" spans="4:8" x14ac:dyDescent="0.3">
      <c r="D468" s="21"/>
      <c r="H468" s="20"/>
    </row>
    <row r="469" spans="4:8" x14ac:dyDescent="0.3">
      <c r="D469" s="21"/>
      <c r="H469" s="20"/>
    </row>
    <row r="470" spans="4:8" x14ac:dyDescent="0.3">
      <c r="D470" s="21"/>
      <c r="H470" s="20"/>
    </row>
    <row r="471" spans="4:8" x14ac:dyDescent="0.3">
      <c r="D471" s="21"/>
      <c r="H471" s="20"/>
    </row>
    <row r="472" spans="4:8" x14ac:dyDescent="0.3">
      <c r="D472" s="21"/>
      <c r="H472" s="20"/>
    </row>
    <row r="473" spans="4:8" x14ac:dyDescent="0.3">
      <c r="D473" s="21"/>
      <c r="H473" s="20"/>
    </row>
    <row r="474" spans="4:8" x14ac:dyDescent="0.3">
      <c r="D474" s="21"/>
      <c r="H474" s="20"/>
    </row>
    <row r="475" spans="4:8" x14ac:dyDescent="0.3">
      <c r="D475" s="21"/>
      <c r="H475" s="20"/>
    </row>
    <row r="476" spans="4:8" x14ac:dyDescent="0.3">
      <c r="D476" s="21"/>
      <c r="H476" s="20"/>
    </row>
    <row r="477" spans="4:8" x14ac:dyDescent="0.3">
      <c r="D477" s="21"/>
      <c r="H477" s="20"/>
    </row>
    <row r="478" spans="4:8" x14ac:dyDescent="0.3">
      <c r="D478" s="21"/>
      <c r="H478" s="20"/>
    </row>
    <row r="479" spans="4:8" x14ac:dyDescent="0.3">
      <c r="D479" s="21"/>
      <c r="H479" s="20"/>
    </row>
    <row r="480" spans="4:8" x14ac:dyDescent="0.3">
      <c r="D480" s="21"/>
      <c r="H480" s="20"/>
    </row>
    <row r="481" spans="4:8" x14ac:dyDescent="0.3">
      <c r="D481" s="21"/>
      <c r="H481" s="20"/>
    </row>
    <row r="482" spans="4:8" x14ac:dyDescent="0.3">
      <c r="D482" s="21"/>
      <c r="H482" s="20"/>
    </row>
    <row r="483" spans="4:8" x14ac:dyDescent="0.3">
      <c r="D483" s="21"/>
      <c r="H483" s="20"/>
    </row>
    <row r="484" spans="4:8" x14ac:dyDescent="0.3">
      <c r="D484" s="21"/>
      <c r="H484" s="20"/>
    </row>
    <row r="485" spans="4:8" x14ac:dyDescent="0.3">
      <c r="D485" s="21"/>
      <c r="H485" s="20"/>
    </row>
    <row r="486" spans="4:8" x14ac:dyDescent="0.3">
      <c r="D486" s="21"/>
      <c r="H486" s="20"/>
    </row>
    <row r="487" spans="4:8" x14ac:dyDescent="0.3">
      <c r="D487" s="21"/>
      <c r="H487" s="20"/>
    </row>
    <row r="488" spans="4:8" x14ac:dyDescent="0.3">
      <c r="D488" s="21"/>
      <c r="H488" s="20"/>
    </row>
    <row r="489" spans="4:8" x14ac:dyDescent="0.3">
      <c r="D489" s="21"/>
      <c r="H489" s="20"/>
    </row>
    <row r="490" spans="4:8" x14ac:dyDescent="0.3">
      <c r="D490" s="21"/>
      <c r="H490" s="20"/>
    </row>
    <row r="491" spans="4:8" x14ac:dyDescent="0.3">
      <c r="D491" s="21"/>
      <c r="H491" s="20"/>
    </row>
    <row r="492" spans="4:8" x14ac:dyDescent="0.3">
      <c r="D492" s="21"/>
      <c r="H492" s="20"/>
    </row>
    <row r="493" spans="4:8" x14ac:dyDescent="0.3">
      <c r="D493" s="21"/>
      <c r="H493" s="20"/>
    </row>
    <row r="494" spans="4:8" x14ac:dyDescent="0.3">
      <c r="D494" s="21"/>
      <c r="H494" s="20"/>
    </row>
    <row r="495" spans="4:8" x14ac:dyDescent="0.3">
      <c r="D495" s="21"/>
      <c r="H495" s="20"/>
    </row>
    <row r="496" spans="4:8" x14ac:dyDescent="0.3">
      <c r="D496" s="21"/>
      <c r="H496" s="20"/>
    </row>
    <row r="497" spans="4:8" x14ac:dyDescent="0.3">
      <c r="D497" s="21"/>
      <c r="H497" s="20"/>
    </row>
    <row r="498" spans="4:8" x14ac:dyDescent="0.3">
      <c r="D498" s="21"/>
      <c r="H498" s="20"/>
    </row>
    <row r="499" spans="4:8" x14ac:dyDescent="0.3">
      <c r="D499" s="21"/>
      <c r="H499" s="20"/>
    </row>
    <row r="500" spans="4:8" x14ac:dyDescent="0.3">
      <c r="D500" s="21"/>
      <c r="H500" s="20"/>
    </row>
    <row r="501" spans="4:8" x14ac:dyDescent="0.3">
      <c r="D501" s="21"/>
      <c r="H501" s="20"/>
    </row>
    <row r="502" spans="4:8" x14ac:dyDescent="0.3">
      <c r="D502" s="21"/>
      <c r="H502" s="20"/>
    </row>
    <row r="503" spans="4:8" x14ac:dyDescent="0.3">
      <c r="D503" s="21"/>
      <c r="H503" s="20"/>
    </row>
    <row r="504" spans="4:8" x14ac:dyDescent="0.3">
      <c r="D504" s="21"/>
      <c r="H504" s="20"/>
    </row>
    <row r="505" spans="4:8" x14ac:dyDescent="0.3">
      <c r="D505" s="21"/>
      <c r="H505" s="20"/>
    </row>
    <row r="506" spans="4:8" x14ac:dyDescent="0.3">
      <c r="D506" s="21"/>
      <c r="H506" s="20"/>
    </row>
    <row r="507" spans="4:8" x14ac:dyDescent="0.3">
      <c r="D507" s="21"/>
      <c r="H507" s="20"/>
    </row>
    <row r="508" spans="4:8" x14ac:dyDescent="0.3">
      <c r="D508" s="21"/>
      <c r="H508" s="20"/>
    </row>
    <row r="509" spans="4:8" x14ac:dyDescent="0.3">
      <c r="D509" s="21"/>
      <c r="H509" s="20"/>
    </row>
    <row r="510" spans="4:8" x14ac:dyDescent="0.3">
      <c r="D510" s="21"/>
      <c r="H510" s="20"/>
    </row>
    <row r="511" spans="4:8" x14ac:dyDescent="0.3">
      <c r="D511" s="21"/>
      <c r="H511" s="20"/>
    </row>
    <row r="512" spans="4:8" x14ac:dyDescent="0.3">
      <c r="D512" s="21"/>
      <c r="H512" s="20"/>
    </row>
    <row r="513" spans="4:8" x14ac:dyDescent="0.3">
      <c r="D513" s="21"/>
      <c r="H513" s="20"/>
    </row>
    <row r="514" spans="4:8" x14ac:dyDescent="0.3">
      <c r="D514" s="21"/>
      <c r="H514" s="20"/>
    </row>
    <row r="515" spans="4:8" x14ac:dyDescent="0.3">
      <c r="D515" s="21"/>
      <c r="H515" s="20"/>
    </row>
    <row r="516" spans="4:8" x14ac:dyDescent="0.3">
      <c r="D516" s="21"/>
      <c r="H516" s="20"/>
    </row>
    <row r="517" spans="4:8" x14ac:dyDescent="0.3">
      <c r="D517" s="21"/>
      <c r="H517" s="20"/>
    </row>
    <row r="518" spans="4:8" x14ac:dyDescent="0.3">
      <c r="D518" s="21"/>
      <c r="H518" s="20"/>
    </row>
    <row r="519" spans="4:8" x14ac:dyDescent="0.3">
      <c r="D519" s="21"/>
      <c r="H519" s="20"/>
    </row>
    <row r="520" spans="4:8" x14ac:dyDescent="0.3">
      <c r="D520" s="21"/>
      <c r="H520" s="20"/>
    </row>
    <row r="521" spans="4:8" x14ac:dyDescent="0.3">
      <c r="D521" s="21"/>
      <c r="H521" s="20"/>
    </row>
    <row r="522" spans="4:8" x14ac:dyDescent="0.3">
      <c r="D522" s="21"/>
      <c r="H522" s="20"/>
    </row>
    <row r="523" spans="4:8" x14ac:dyDescent="0.3">
      <c r="D523" s="21"/>
      <c r="H523" s="20"/>
    </row>
    <row r="524" spans="4:8" x14ac:dyDescent="0.3">
      <c r="D524" s="21"/>
      <c r="H524" s="20"/>
    </row>
    <row r="525" spans="4:8" x14ac:dyDescent="0.3">
      <c r="D525" s="21"/>
      <c r="H525" s="20"/>
    </row>
    <row r="526" spans="4:8" x14ac:dyDescent="0.3">
      <c r="D526" s="21"/>
      <c r="H526" s="20"/>
    </row>
    <row r="527" spans="4:8" x14ac:dyDescent="0.3">
      <c r="D527" s="21"/>
      <c r="H527" s="20"/>
    </row>
    <row r="528" spans="4:8" x14ac:dyDescent="0.3">
      <c r="D528" s="21"/>
      <c r="H528" s="20"/>
    </row>
    <row r="529" spans="4:8" x14ac:dyDescent="0.3">
      <c r="D529" s="21"/>
      <c r="H529" s="20"/>
    </row>
    <row r="530" spans="4:8" x14ac:dyDescent="0.3">
      <c r="D530" s="21"/>
      <c r="H530" s="20"/>
    </row>
    <row r="531" spans="4:8" x14ac:dyDescent="0.3">
      <c r="D531" s="21"/>
      <c r="H531" s="20"/>
    </row>
    <row r="532" spans="4:8" x14ac:dyDescent="0.3">
      <c r="D532" s="21"/>
      <c r="H532" s="20"/>
    </row>
    <row r="533" spans="4:8" x14ac:dyDescent="0.3">
      <c r="D533" s="21"/>
      <c r="H533" s="20"/>
    </row>
    <row r="534" spans="4:8" x14ac:dyDescent="0.3">
      <c r="D534" s="21"/>
      <c r="H534" s="20"/>
    </row>
    <row r="535" spans="4:8" x14ac:dyDescent="0.3">
      <c r="D535" s="21"/>
      <c r="H535" s="20"/>
    </row>
    <row r="536" spans="4:8" x14ac:dyDescent="0.3">
      <c r="D536" s="21"/>
      <c r="H536" s="20"/>
    </row>
    <row r="537" spans="4:8" x14ac:dyDescent="0.3">
      <c r="D537" s="21"/>
      <c r="H537" s="20"/>
    </row>
    <row r="538" spans="4:8" x14ac:dyDescent="0.3">
      <c r="D538" s="21"/>
      <c r="H538" s="20"/>
    </row>
    <row r="539" spans="4:8" x14ac:dyDescent="0.3">
      <c r="D539" s="21"/>
      <c r="H539" s="20"/>
    </row>
    <row r="540" spans="4:8" x14ac:dyDescent="0.3">
      <c r="D540" s="21"/>
      <c r="H540" s="20"/>
    </row>
    <row r="541" spans="4:8" x14ac:dyDescent="0.3">
      <c r="D541" s="21"/>
      <c r="H541" s="20"/>
    </row>
    <row r="542" spans="4:8" x14ac:dyDescent="0.3">
      <c r="D542" s="21"/>
      <c r="H542" s="20"/>
    </row>
    <row r="543" spans="4:8" x14ac:dyDescent="0.3">
      <c r="D543" s="21"/>
      <c r="H543" s="20"/>
    </row>
    <row r="544" spans="4:8" x14ac:dyDescent="0.3">
      <c r="D544" s="21"/>
      <c r="H544" s="20"/>
    </row>
    <row r="545" spans="4:8" x14ac:dyDescent="0.3">
      <c r="D545" s="21"/>
      <c r="H545" s="20"/>
    </row>
    <row r="546" spans="4:8" x14ac:dyDescent="0.3">
      <c r="D546" s="21"/>
      <c r="H546" s="20"/>
    </row>
    <row r="547" spans="4:8" x14ac:dyDescent="0.3">
      <c r="D547" s="21"/>
      <c r="H547" s="20"/>
    </row>
    <row r="548" spans="4:8" x14ac:dyDescent="0.3">
      <c r="D548" s="21"/>
      <c r="H548" s="20"/>
    </row>
    <row r="549" spans="4:8" x14ac:dyDescent="0.3">
      <c r="D549" s="21"/>
      <c r="H549" s="20"/>
    </row>
    <row r="550" spans="4:8" x14ac:dyDescent="0.3">
      <c r="D550" s="21"/>
      <c r="H550" s="20"/>
    </row>
    <row r="551" spans="4:8" x14ac:dyDescent="0.3">
      <c r="D551" s="21"/>
      <c r="H551" s="20"/>
    </row>
    <row r="552" spans="4:8" x14ac:dyDescent="0.3">
      <c r="D552" s="21"/>
      <c r="H552" s="20"/>
    </row>
    <row r="553" spans="4:8" x14ac:dyDescent="0.3">
      <c r="D553" s="21"/>
      <c r="H553" s="20"/>
    </row>
    <row r="554" spans="4:8" x14ac:dyDescent="0.3">
      <c r="D554" s="21"/>
      <c r="H554" s="20"/>
    </row>
    <row r="555" spans="4:8" x14ac:dyDescent="0.3">
      <c r="D555" s="21"/>
      <c r="H555" s="20"/>
    </row>
    <row r="556" spans="4:8" x14ac:dyDescent="0.3">
      <c r="D556" s="21"/>
      <c r="H556" s="20"/>
    </row>
    <row r="557" spans="4:8" x14ac:dyDescent="0.3">
      <c r="D557" s="21"/>
      <c r="H557" s="20"/>
    </row>
    <row r="558" spans="4:8" x14ac:dyDescent="0.3">
      <c r="D558" s="21"/>
      <c r="H558" s="20"/>
    </row>
    <row r="559" spans="4:8" x14ac:dyDescent="0.3">
      <c r="D559" s="21"/>
      <c r="H559" s="20"/>
    </row>
    <row r="560" spans="4:8" x14ac:dyDescent="0.3">
      <c r="D560" s="21"/>
      <c r="H560" s="20"/>
    </row>
    <row r="561" spans="4:8" x14ac:dyDescent="0.3">
      <c r="D561" s="21"/>
      <c r="H561" s="20"/>
    </row>
    <row r="562" spans="4:8" x14ac:dyDescent="0.3">
      <c r="D562" s="21"/>
      <c r="H562" s="20"/>
    </row>
    <row r="563" spans="4:8" x14ac:dyDescent="0.3">
      <c r="D563" s="21"/>
      <c r="H563" s="20"/>
    </row>
    <row r="564" spans="4:8" x14ac:dyDescent="0.3">
      <c r="D564" s="21"/>
      <c r="H564" s="20"/>
    </row>
    <row r="565" spans="4:8" x14ac:dyDescent="0.3">
      <c r="D565" s="21"/>
      <c r="H565" s="20"/>
    </row>
    <row r="566" spans="4:8" x14ac:dyDescent="0.3">
      <c r="D566" s="21"/>
      <c r="H566" s="20"/>
    </row>
    <row r="567" spans="4:8" x14ac:dyDescent="0.3">
      <c r="D567" s="21"/>
      <c r="H567" s="20"/>
    </row>
    <row r="568" spans="4:8" x14ac:dyDescent="0.3">
      <c r="D568" s="21"/>
      <c r="H568" s="20"/>
    </row>
    <row r="569" spans="4:8" x14ac:dyDescent="0.3">
      <c r="D569" s="21"/>
      <c r="H569" s="20"/>
    </row>
    <row r="570" spans="4:8" x14ac:dyDescent="0.3">
      <c r="D570" s="21"/>
      <c r="H570" s="20"/>
    </row>
    <row r="571" spans="4:8" x14ac:dyDescent="0.3">
      <c r="D571" s="21"/>
      <c r="H571" s="20"/>
    </row>
    <row r="572" spans="4:8" x14ac:dyDescent="0.3">
      <c r="D572" s="21"/>
      <c r="H572" s="20"/>
    </row>
    <row r="573" spans="4:8" x14ac:dyDescent="0.3">
      <c r="D573" s="21"/>
      <c r="H573" s="20"/>
    </row>
    <row r="574" spans="4:8" x14ac:dyDescent="0.3">
      <c r="D574" s="21"/>
      <c r="H574" s="20"/>
    </row>
    <row r="575" spans="4:8" x14ac:dyDescent="0.3">
      <c r="D575" s="21"/>
      <c r="H575" s="20"/>
    </row>
    <row r="576" spans="4:8" x14ac:dyDescent="0.3">
      <c r="D576" s="21"/>
      <c r="H576" s="20"/>
    </row>
    <row r="577" spans="4:8" x14ac:dyDescent="0.3">
      <c r="D577" s="21"/>
      <c r="H577" s="20"/>
    </row>
    <row r="578" spans="4:8" x14ac:dyDescent="0.3">
      <c r="D578" s="21"/>
      <c r="H578" s="20"/>
    </row>
    <row r="579" spans="4:8" x14ac:dyDescent="0.3">
      <c r="D579" s="21"/>
      <c r="H579" s="20"/>
    </row>
    <row r="580" spans="4:8" x14ac:dyDescent="0.3">
      <c r="D580" s="21"/>
      <c r="H580" s="20"/>
    </row>
    <row r="581" spans="4:8" x14ac:dyDescent="0.3">
      <c r="D581" s="21"/>
      <c r="H581" s="20"/>
    </row>
    <row r="582" spans="4:8" x14ac:dyDescent="0.3">
      <c r="D582" s="21"/>
      <c r="H582" s="20"/>
    </row>
    <row r="583" spans="4:8" x14ac:dyDescent="0.3">
      <c r="D583" s="21"/>
      <c r="H583" s="20"/>
    </row>
    <row r="584" spans="4:8" x14ac:dyDescent="0.3">
      <c r="D584" s="21"/>
      <c r="H584" s="20"/>
    </row>
    <row r="585" spans="4:8" x14ac:dyDescent="0.3">
      <c r="D585" s="21"/>
      <c r="H585" s="20"/>
    </row>
    <row r="586" spans="4:8" x14ac:dyDescent="0.3">
      <c r="D586" s="21"/>
      <c r="H586" s="20"/>
    </row>
    <row r="587" spans="4:8" x14ac:dyDescent="0.3">
      <c r="D587" s="21"/>
      <c r="H587" s="20"/>
    </row>
    <row r="588" spans="4:8" x14ac:dyDescent="0.3">
      <c r="D588" s="21"/>
      <c r="H588" s="20"/>
    </row>
    <row r="589" spans="4:8" x14ac:dyDescent="0.3">
      <c r="D589" s="21"/>
      <c r="H589" s="20"/>
    </row>
    <row r="590" spans="4:8" x14ac:dyDescent="0.3">
      <c r="D590" s="21"/>
      <c r="H590" s="20"/>
    </row>
    <row r="591" spans="4:8" x14ac:dyDescent="0.3">
      <c r="D591" s="21"/>
      <c r="H591" s="20"/>
    </row>
    <row r="592" spans="4:8" x14ac:dyDescent="0.3">
      <c r="D592" s="21"/>
      <c r="H592" s="20"/>
    </row>
    <row r="593" spans="4:8" x14ac:dyDescent="0.3">
      <c r="D593" s="21"/>
      <c r="H593" s="20"/>
    </row>
    <row r="594" spans="4:8" x14ac:dyDescent="0.3">
      <c r="D594" s="21"/>
      <c r="H594" s="20"/>
    </row>
    <row r="595" spans="4:8" x14ac:dyDescent="0.3">
      <c r="D595" s="21"/>
      <c r="H595" s="20"/>
    </row>
    <row r="596" spans="4:8" x14ac:dyDescent="0.3">
      <c r="D596" s="21"/>
      <c r="H596" s="20"/>
    </row>
    <row r="597" spans="4:8" x14ac:dyDescent="0.3">
      <c r="D597" s="21"/>
      <c r="H597" s="20"/>
    </row>
    <row r="598" spans="4:8" x14ac:dyDescent="0.3">
      <c r="D598" s="21"/>
      <c r="H598" s="20"/>
    </row>
    <row r="599" spans="4:8" x14ac:dyDescent="0.3">
      <c r="D599" s="21"/>
      <c r="H599" s="20"/>
    </row>
    <row r="600" spans="4:8" x14ac:dyDescent="0.3">
      <c r="D600" s="21"/>
      <c r="H600" s="20"/>
    </row>
    <row r="601" spans="4:8" x14ac:dyDescent="0.3">
      <c r="D601" s="21"/>
      <c r="H601" s="20"/>
    </row>
    <row r="602" spans="4:8" x14ac:dyDescent="0.3">
      <c r="D602" s="21"/>
      <c r="H602" s="20"/>
    </row>
    <row r="603" spans="4:8" x14ac:dyDescent="0.3">
      <c r="D603" s="21"/>
      <c r="H603" s="20"/>
    </row>
    <row r="604" spans="4:8" x14ac:dyDescent="0.3">
      <c r="D604" s="21"/>
      <c r="H604" s="20"/>
    </row>
    <row r="605" spans="4:8" x14ac:dyDescent="0.3">
      <c r="D605" s="21"/>
      <c r="H605" s="20"/>
    </row>
    <row r="606" spans="4:8" x14ac:dyDescent="0.3">
      <c r="D606" s="21"/>
      <c r="H606" s="20"/>
    </row>
    <row r="607" spans="4:8" x14ac:dyDescent="0.3">
      <c r="D607" s="21"/>
      <c r="H607" s="20"/>
    </row>
    <row r="608" spans="4:8" x14ac:dyDescent="0.3">
      <c r="D608" s="21"/>
      <c r="H608" s="20"/>
    </row>
    <row r="609" spans="4:8" x14ac:dyDescent="0.3">
      <c r="D609" s="21"/>
      <c r="H609" s="20"/>
    </row>
    <row r="610" spans="4:8" x14ac:dyDescent="0.3">
      <c r="D610" s="21"/>
      <c r="H610" s="20"/>
    </row>
    <row r="611" spans="4:8" x14ac:dyDescent="0.3">
      <c r="D611" s="21"/>
      <c r="H611" s="20"/>
    </row>
    <row r="612" spans="4:8" x14ac:dyDescent="0.3">
      <c r="D612" s="21"/>
      <c r="H612" s="20"/>
    </row>
    <row r="613" spans="4:8" x14ac:dyDescent="0.3">
      <c r="D613" s="21"/>
      <c r="H613" s="20"/>
    </row>
    <row r="614" spans="4:8" x14ac:dyDescent="0.3">
      <c r="D614" s="21"/>
      <c r="H614" s="20"/>
    </row>
    <row r="615" spans="4:8" x14ac:dyDescent="0.3">
      <c r="D615" s="21"/>
      <c r="H615" s="20"/>
    </row>
    <row r="616" spans="4:8" x14ac:dyDescent="0.3">
      <c r="D616" s="21"/>
      <c r="H616" s="20"/>
    </row>
    <row r="617" spans="4:8" x14ac:dyDescent="0.3">
      <c r="D617" s="21"/>
      <c r="H617" s="20"/>
    </row>
    <row r="618" spans="4:8" x14ac:dyDescent="0.3">
      <c r="D618" s="21"/>
      <c r="H618" s="20"/>
    </row>
    <row r="619" spans="4:8" x14ac:dyDescent="0.3">
      <c r="D619" s="21"/>
      <c r="H619" s="20"/>
    </row>
    <row r="620" spans="4:8" x14ac:dyDescent="0.3">
      <c r="D620" s="21"/>
      <c r="H620" s="20"/>
    </row>
    <row r="621" spans="4:8" x14ac:dyDescent="0.3">
      <c r="D621" s="21"/>
      <c r="H621" s="20"/>
    </row>
    <row r="622" spans="4:8" x14ac:dyDescent="0.3">
      <c r="D622" s="21"/>
      <c r="H622" s="20"/>
    </row>
    <row r="623" spans="4:8" x14ac:dyDescent="0.3">
      <c r="D623" s="21"/>
      <c r="H623" s="20"/>
    </row>
    <row r="624" spans="4:8" x14ac:dyDescent="0.3">
      <c r="D624" s="21"/>
      <c r="H624" s="20"/>
    </row>
    <row r="625" spans="4:8" x14ac:dyDescent="0.3">
      <c r="D625" s="21"/>
      <c r="H625" s="20"/>
    </row>
    <row r="626" spans="4:8" x14ac:dyDescent="0.3">
      <c r="D626" s="21"/>
      <c r="H626" s="20"/>
    </row>
    <row r="627" spans="4:8" x14ac:dyDescent="0.3">
      <c r="D627" s="21"/>
      <c r="H627" s="20"/>
    </row>
    <row r="628" spans="4:8" x14ac:dyDescent="0.3">
      <c r="D628" s="21"/>
      <c r="H628" s="20"/>
    </row>
    <row r="629" spans="4:8" x14ac:dyDescent="0.3">
      <c r="D629" s="21"/>
      <c r="H629" s="20"/>
    </row>
    <row r="630" spans="4:8" x14ac:dyDescent="0.3">
      <c r="D630" s="21"/>
      <c r="H630" s="20"/>
    </row>
    <row r="631" spans="4:8" x14ac:dyDescent="0.3">
      <c r="D631" s="21"/>
      <c r="H631" s="20"/>
    </row>
    <row r="632" spans="4:8" x14ac:dyDescent="0.3">
      <c r="D632" s="21"/>
      <c r="H632" s="20"/>
    </row>
    <row r="633" spans="4:8" x14ac:dyDescent="0.3">
      <c r="D633" s="21"/>
      <c r="H633" s="20"/>
    </row>
    <row r="634" spans="4:8" x14ac:dyDescent="0.3">
      <c r="D634" s="21"/>
      <c r="H634" s="20"/>
    </row>
    <row r="635" spans="4:8" x14ac:dyDescent="0.3">
      <c r="D635" s="21"/>
      <c r="H635" s="20"/>
    </row>
    <row r="636" spans="4:8" x14ac:dyDescent="0.3">
      <c r="D636" s="21"/>
      <c r="H636" s="20"/>
    </row>
    <row r="637" spans="4:8" x14ac:dyDescent="0.3">
      <c r="D637" s="21"/>
      <c r="H637" s="20"/>
    </row>
    <row r="638" spans="4:8" x14ac:dyDescent="0.3">
      <c r="D638" s="21"/>
      <c r="H638" s="20"/>
    </row>
    <row r="639" spans="4:8" x14ac:dyDescent="0.3">
      <c r="D639" s="21"/>
      <c r="H639" s="20"/>
    </row>
    <row r="640" spans="4:8" x14ac:dyDescent="0.3">
      <c r="D640" s="21"/>
      <c r="H640" s="20"/>
    </row>
    <row r="641" spans="4:8" x14ac:dyDescent="0.3">
      <c r="D641" s="21"/>
      <c r="H641" s="20"/>
    </row>
    <row r="642" spans="4:8" x14ac:dyDescent="0.3">
      <c r="D642" s="21"/>
      <c r="H642" s="20"/>
    </row>
    <row r="643" spans="4:8" x14ac:dyDescent="0.3">
      <c r="D643" s="21"/>
      <c r="H643" s="20"/>
    </row>
    <row r="644" spans="4:8" x14ac:dyDescent="0.3">
      <c r="D644" s="21"/>
      <c r="H644" s="20"/>
    </row>
    <row r="645" spans="4:8" x14ac:dyDescent="0.3">
      <c r="D645" s="21"/>
      <c r="H645" s="20"/>
    </row>
    <row r="646" spans="4:8" x14ac:dyDescent="0.3">
      <c r="D646" s="21"/>
      <c r="H646" s="20"/>
    </row>
    <row r="647" spans="4:8" x14ac:dyDescent="0.3">
      <c r="D647" s="21"/>
      <c r="H647" s="20"/>
    </row>
    <row r="648" spans="4:8" x14ac:dyDescent="0.3">
      <c r="D648" s="21"/>
      <c r="H648" s="20"/>
    </row>
    <row r="649" spans="4:8" x14ac:dyDescent="0.3">
      <c r="D649" s="21"/>
      <c r="H649" s="20"/>
    </row>
    <row r="650" spans="4:8" x14ac:dyDescent="0.3">
      <c r="D650" s="21"/>
      <c r="H650" s="20"/>
    </row>
    <row r="651" spans="4:8" x14ac:dyDescent="0.3">
      <c r="D651" s="21"/>
      <c r="H651" s="20"/>
    </row>
    <row r="652" spans="4:8" x14ac:dyDescent="0.3">
      <c r="D652" s="21"/>
      <c r="H652" s="20"/>
    </row>
    <row r="653" spans="4:8" x14ac:dyDescent="0.3">
      <c r="D653" s="21"/>
      <c r="H653" s="20"/>
    </row>
    <row r="654" spans="4:8" x14ac:dyDescent="0.3">
      <c r="D654" s="21"/>
      <c r="H654" s="20"/>
    </row>
    <row r="655" spans="4:8" x14ac:dyDescent="0.3">
      <c r="D655" s="21"/>
      <c r="H655" s="20"/>
    </row>
    <row r="656" spans="4:8" x14ac:dyDescent="0.3">
      <c r="D656" s="21"/>
      <c r="H656" s="20"/>
    </row>
    <row r="657" spans="4:8" x14ac:dyDescent="0.3">
      <c r="D657" s="21"/>
      <c r="H657" s="20"/>
    </row>
    <row r="658" spans="4:8" x14ac:dyDescent="0.3">
      <c r="D658" s="21"/>
      <c r="H658" s="20"/>
    </row>
    <row r="659" spans="4:8" x14ac:dyDescent="0.3">
      <c r="D659" s="21"/>
      <c r="H659" s="20"/>
    </row>
    <row r="660" spans="4:8" x14ac:dyDescent="0.3">
      <c r="D660" s="21"/>
      <c r="H660" s="20"/>
    </row>
    <row r="661" spans="4:8" x14ac:dyDescent="0.3">
      <c r="D661" s="21"/>
      <c r="H661" s="20"/>
    </row>
    <row r="662" spans="4:8" x14ac:dyDescent="0.3">
      <c r="D662" s="21"/>
      <c r="H662" s="20"/>
    </row>
    <row r="663" spans="4:8" x14ac:dyDescent="0.3">
      <c r="D663" s="21"/>
      <c r="H663" s="20"/>
    </row>
    <row r="664" spans="4:8" x14ac:dyDescent="0.3">
      <c r="D664" s="21"/>
      <c r="H664" s="20"/>
    </row>
    <row r="665" spans="4:8" x14ac:dyDescent="0.3">
      <c r="D665" s="21"/>
      <c r="H665" s="20"/>
    </row>
    <row r="666" spans="4:8" x14ac:dyDescent="0.3">
      <c r="D666" s="21"/>
      <c r="H666" s="20"/>
    </row>
    <row r="667" spans="4:8" x14ac:dyDescent="0.3">
      <c r="D667" s="21"/>
      <c r="H667" s="20"/>
    </row>
    <row r="668" spans="4:8" x14ac:dyDescent="0.3">
      <c r="D668" s="21"/>
      <c r="H668" s="20"/>
    </row>
    <row r="669" spans="4:8" x14ac:dyDescent="0.3">
      <c r="D669" s="21"/>
      <c r="H669" s="20"/>
    </row>
    <row r="670" spans="4:8" x14ac:dyDescent="0.3">
      <c r="D670" s="21"/>
      <c r="H670" s="20"/>
    </row>
    <row r="671" spans="4:8" x14ac:dyDescent="0.3">
      <c r="D671" s="21"/>
      <c r="H671" s="20"/>
    </row>
    <row r="672" spans="4:8" x14ac:dyDescent="0.3">
      <c r="D672" s="21"/>
      <c r="H672" s="20"/>
    </row>
    <row r="673" spans="4:8" x14ac:dyDescent="0.3">
      <c r="D673" s="21"/>
      <c r="H673" s="20"/>
    </row>
    <row r="674" spans="4:8" x14ac:dyDescent="0.3">
      <c r="D674" s="21"/>
      <c r="H674" s="20"/>
    </row>
    <row r="675" spans="4:8" x14ac:dyDescent="0.3">
      <c r="D675" s="21"/>
      <c r="H675" s="20"/>
    </row>
    <row r="676" spans="4:8" x14ac:dyDescent="0.3">
      <c r="D676" s="21"/>
      <c r="H676" s="20"/>
    </row>
    <row r="677" spans="4:8" x14ac:dyDescent="0.3">
      <c r="D677" s="21"/>
      <c r="H677" s="20"/>
    </row>
    <row r="678" spans="4:8" x14ac:dyDescent="0.3">
      <c r="D678" s="21"/>
      <c r="H678" s="20"/>
    </row>
    <row r="679" spans="4:8" x14ac:dyDescent="0.3">
      <c r="D679" s="21"/>
      <c r="H679" s="20"/>
    </row>
    <row r="680" spans="4:8" x14ac:dyDescent="0.3">
      <c r="D680" s="21"/>
      <c r="H680" s="20"/>
    </row>
    <row r="681" spans="4:8" x14ac:dyDescent="0.3">
      <c r="D681" s="21"/>
      <c r="H681" s="20"/>
    </row>
    <row r="682" spans="4:8" x14ac:dyDescent="0.3">
      <c r="D682" s="21"/>
      <c r="H682" s="20"/>
    </row>
    <row r="683" spans="4:8" x14ac:dyDescent="0.3">
      <c r="D683" s="21"/>
      <c r="H683" s="20"/>
    </row>
    <row r="684" spans="4:8" x14ac:dyDescent="0.3">
      <c r="D684" s="21"/>
      <c r="H684" s="20"/>
    </row>
    <row r="685" spans="4:8" x14ac:dyDescent="0.3">
      <c r="D685" s="21"/>
      <c r="H685" s="20"/>
    </row>
    <row r="686" spans="4:8" x14ac:dyDescent="0.3">
      <c r="D686" s="21"/>
      <c r="H686" s="20"/>
    </row>
    <row r="687" spans="4:8" x14ac:dyDescent="0.3">
      <c r="D687" s="21"/>
      <c r="H687" s="20"/>
    </row>
    <row r="688" spans="4:8" x14ac:dyDescent="0.3">
      <c r="D688" s="21"/>
      <c r="H688" s="20"/>
    </row>
    <row r="689" spans="4:8" x14ac:dyDescent="0.3">
      <c r="D689" s="21"/>
      <c r="H689" s="20"/>
    </row>
    <row r="690" spans="4:8" x14ac:dyDescent="0.3">
      <c r="D690" s="21"/>
      <c r="H690" s="20"/>
    </row>
    <row r="691" spans="4:8" x14ac:dyDescent="0.3">
      <c r="D691" s="21"/>
      <c r="H691" s="20"/>
    </row>
    <row r="692" spans="4:8" x14ac:dyDescent="0.3">
      <c r="D692" s="21"/>
      <c r="H692" s="20"/>
    </row>
    <row r="693" spans="4:8" x14ac:dyDescent="0.3">
      <c r="D693" s="21"/>
      <c r="H693" s="20"/>
    </row>
    <row r="694" spans="4:8" x14ac:dyDescent="0.3">
      <c r="D694" s="21"/>
      <c r="H694" s="20"/>
    </row>
    <row r="695" spans="4:8" x14ac:dyDescent="0.3">
      <c r="D695" s="21"/>
      <c r="H695" s="20"/>
    </row>
    <row r="696" spans="4:8" x14ac:dyDescent="0.3">
      <c r="D696" s="21"/>
      <c r="H696" s="20"/>
    </row>
    <row r="697" spans="4:8" x14ac:dyDescent="0.3">
      <c r="D697" s="21"/>
      <c r="H697" s="20"/>
    </row>
    <row r="698" spans="4:8" x14ac:dyDescent="0.3">
      <c r="D698" s="21"/>
      <c r="H698" s="20"/>
    </row>
    <row r="699" spans="4:8" x14ac:dyDescent="0.3">
      <c r="D699" s="21"/>
      <c r="H699" s="20"/>
    </row>
    <row r="700" spans="4:8" x14ac:dyDescent="0.3">
      <c r="D700" s="21"/>
      <c r="H700" s="20"/>
    </row>
    <row r="701" spans="4:8" x14ac:dyDescent="0.3">
      <c r="D701" s="21"/>
      <c r="H701" s="20"/>
    </row>
    <row r="702" spans="4:8" x14ac:dyDescent="0.3">
      <c r="D702" s="21"/>
      <c r="H702" s="20"/>
    </row>
    <row r="703" spans="4:8" x14ac:dyDescent="0.3">
      <c r="D703" s="21"/>
      <c r="H703" s="20"/>
    </row>
    <row r="704" spans="4:8" x14ac:dyDescent="0.3">
      <c r="D704" s="21"/>
      <c r="H704" s="20"/>
    </row>
    <row r="705" spans="4:8" x14ac:dyDescent="0.3">
      <c r="D705" s="21"/>
      <c r="H705" s="20"/>
    </row>
    <row r="706" spans="4:8" x14ac:dyDescent="0.3">
      <c r="D706" s="21"/>
      <c r="H706" s="20"/>
    </row>
    <row r="707" spans="4:8" x14ac:dyDescent="0.3">
      <c r="D707" s="21"/>
      <c r="H707" s="20"/>
    </row>
    <row r="708" spans="4:8" x14ac:dyDescent="0.3">
      <c r="D708" s="21"/>
      <c r="H708" s="20"/>
    </row>
    <row r="709" spans="4:8" x14ac:dyDescent="0.3">
      <c r="D709" s="21"/>
      <c r="H709" s="20"/>
    </row>
    <row r="710" spans="4:8" x14ac:dyDescent="0.3">
      <c r="D710" s="21"/>
      <c r="H710" s="20"/>
    </row>
    <row r="711" spans="4:8" x14ac:dyDescent="0.3">
      <c r="D711" s="21"/>
      <c r="H711" s="20"/>
    </row>
    <row r="712" spans="4:8" x14ac:dyDescent="0.3">
      <c r="D712" s="21"/>
      <c r="H712" s="20"/>
    </row>
    <row r="713" spans="4:8" x14ac:dyDescent="0.3">
      <c r="D713" s="21"/>
      <c r="H713" s="20"/>
    </row>
    <row r="714" spans="4:8" x14ac:dyDescent="0.3">
      <c r="D714" s="21"/>
      <c r="H714" s="20"/>
    </row>
    <row r="715" spans="4:8" x14ac:dyDescent="0.3">
      <c r="D715" s="21"/>
      <c r="H715" s="20"/>
    </row>
    <row r="716" spans="4:8" x14ac:dyDescent="0.3">
      <c r="D716" s="21"/>
      <c r="H716" s="20"/>
    </row>
    <row r="717" spans="4:8" x14ac:dyDescent="0.3">
      <c r="D717" s="21"/>
      <c r="H717" s="20"/>
    </row>
    <row r="718" spans="4:8" x14ac:dyDescent="0.3">
      <c r="D718" s="21"/>
      <c r="H718" s="20"/>
    </row>
    <row r="719" spans="4:8" x14ac:dyDescent="0.3">
      <c r="D719" s="21"/>
      <c r="H719" s="20"/>
    </row>
    <row r="720" spans="4:8" x14ac:dyDescent="0.3">
      <c r="D720" s="21"/>
      <c r="H720" s="20"/>
    </row>
    <row r="721" spans="4:8" x14ac:dyDescent="0.3">
      <c r="D721" s="21"/>
      <c r="H721" s="20"/>
    </row>
    <row r="722" spans="4:8" x14ac:dyDescent="0.3">
      <c r="D722" s="21"/>
      <c r="H722" s="20"/>
    </row>
    <row r="723" spans="4:8" x14ac:dyDescent="0.3">
      <c r="D723" s="21"/>
      <c r="H723" s="20"/>
    </row>
    <row r="724" spans="4:8" x14ac:dyDescent="0.3">
      <c r="D724" s="21"/>
      <c r="H724" s="20"/>
    </row>
    <row r="725" spans="4:8" x14ac:dyDescent="0.3">
      <c r="D725" s="21"/>
      <c r="H725" s="20"/>
    </row>
    <row r="726" spans="4:8" x14ac:dyDescent="0.3">
      <c r="D726" s="21"/>
      <c r="H726" s="20"/>
    </row>
    <row r="727" spans="4:8" x14ac:dyDescent="0.3">
      <c r="D727" s="21"/>
      <c r="H727" s="20"/>
    </row>
    <row r="728" spans="4:8" x14ac:dyDescent="0.3">
      <c r="D728" s="21"/>
      <c r="H728" s="20"/>
    </row>
    <row r="729" spans="4:8" x14ac:dyDescent="0.3">
      <c r="D729" s="21"/>
      <c r="H729" s="20"/>
    </row>
    <row r="730" spans="4:8" x14ac:dyDescent="0.3">
      <c r="D730" s="21"/>
      <c r="H730" s="20"/>
    </row>
    <row r="731" spans="4:8" x14ac:dyDescent="0.3">
      <c r="D731" s="21"/>
      <c r="H731" s="20"/>
    </row>
    <row r="732" spans="4:8" x14ac:dyDescent="0.3">
      <c r="D732" s="21"/>
      <c r="H732" s="20"/>
    </row>
    <row r="733" spans="4:8" x14ac:dyDescent="0.3">
      <c r="D733" s="21"/>
      <c r="H733" s="20"/>
    </row>
    <row r="734" spans="4:8" x14ac:dyDescent="0.3">
      <c r="D734" s="21"/>
      <c r="H734" s="20"/>
    </row>
    <row r="735" spans="4:8" x14ac:dyDescent="0.3">
      <c r="D735" s="21"/>
      <c r="H735" s="20"/>
    </row>
    <row r="736" spans="4:8" x14ac:dyDescent="0.3">
      <c r="D736" s="21"/>
      <c r="H736" s="20"/>
    </row>
    <row r="737" spans="4:8" x14ac:dyDescent="0.3">
      <c r="D737" s="21"/>
      <c r="H737" s="20"/>
    </row>
    <row r="738" spans="4:8" x14ac:dyDescent="0.3">
      <c r="D738" s="21"/>
      <c r="H738" s="20"/>
    </row>
    <row r="739" spans="4:8" x14ac:dyDescent="0.3">
      <c r="D739" s="21"/>
      <c r="H739" s="20"/>
    </row>
    <row r="740" spans="4:8" x14ac:dyDescent="0.3">
      <c r="D740" s="21"/>
      <c r="H740" s="20"/>
    </row>
    <row r="741" spans="4:8" x14ac:dyDescent="0.3">
      <c r="D741" s="21"/>
      <c r="H741" s="20"/>
    </row>
    <row r="742" spans="4:8" x14ac:dyDescent="0.3">
      <c r="D742" s="21"/>
      <c r="H742" s="20"/>
    </row>
    <row r="743" spans="4:8" x14ac:dyDescent="0.3">
      <c r="D743" s="21"/>
      <c r="H743" s="20"/>
    </row>
    <row r="744" spans="4:8" x14ac:dyDescent="0.3">
      <c r="D744" s="21"/>
      <c r="H744" s="20"/>
    </row>
    <row r="745" spans="4:8" x14ac:dyDescent="0.3">
      <c r="D745" s="21"/>
      <c r="H745" s="20"/>
    </row>
    <row r="746" spans="4:8" x14ac:dyDescent="0.3">
      <c r="D746" s="21"/>
      <c r="H746" s="20"/>
    </row>
    <row r="747" spans="4:8" x14ac:dyDescent="0.3">
      <c r="D747" s="21"/>
      <c r="H747" s="20"/>
    </row>
    <row r="748" spans="4:8" x14ac:dyDescent="0.3">
      <c r="D748" s="21"/>
      <c r="H748" s="20"/>
    </row>
    <row r="749" spans="4:8" x14ac:dyDescent="0.3">
      <c r="D749" s="21"/>
      <c r="H749" s="20"/>
    </row>
    <row r="750" spans="4:8" x14ac:dyDescent="0.3">
      <c r="D750" s="21"/>
      <c r="H750" s="20"/>
    </row>
    <row r="751" spans="4:8" x14ac:dyDescent="0.3">
      <c r="D751" s="21"/>
      <c r="H751" s="20"/>
    </row>
    <row r="752" spans="4:8" x14ac:dyDescent="0.3">
      <c r="D752" s="21"/>
      <c r="H752" s="20"/>
    </row>
    <row r="753" spans="4:8" x14ac:dyDescent="0.3">
      <c r="D753" s="21"/>
      <c r="H753" s="20"/>
    </row>
    <row r="754" spans="4:8" x14ac:dyDescent="0.3">
      <c r="D754" s="21"/>
      <c r="H754" s="20"/>
    </row>
    <row r="755" spans="4:8" x14ac:dyDescent="0.3">
      <c r="D755" s="21"/>
      <c r="H755" s="20"/>
    </row>
    <row r="756" spans="4:8" x14ac:dyDescent="0.3">
      <c r="D756" s="21"/>
      <c r="H756" s="20"/>
    </row>
    <row r="757" spans="4:8" x14ac:dyDescent="0.3">
      <c r="D757" s="21"/>
      <c r="H757" s="20"/>
    </row>
    <row r="758" spans="4:8" x14ac:dyDescent="0.3">
      <c r="D758" s="21"/>
      <c r="H758" s="20"/>
    </row>
    <row r="759" spans="4:8" x14ac:dyDescent="0.3">
      <c r="D759" s="21"/>
      <c r="H759" s="20"/>
    </row>
    <row r="760" spans="4:8" x14ac:dyDescent="0.3">
      <c r="D760" s="21"/>
      <c r="H760" s="20"/>
    </row>
    <row r="761" spans="4:8" x14ac:dyDescent="0.3">
      <c r="D761" s="21"/>
      <c r="H761" s="20"/>
    </row>
    <row r="762" spans="4:8" x14ac:dyDescent="0.3">
      <c r="D762" s="21"/>
      <c r="H762" s="20"/>
    </row>
    <row r="763" spans="4:8" x14ac:dyDescent="0.3">
      <c r="D763" s="21"/>
      <c r="H763" s="20"/>
    </row>
    <row r="764" spans="4:8" x14ac:dyDescent="0.3">
      <c r="D764" s="21"/>
      <c r="H764" s="20"/>
    </row>
    <row r="765" spans="4:8" x14ac:dyDescent="0.3">
      <c r="D765" s="21"/>
      <c r="H765" s="20"/>
    </row>
    <row r="766" spans="4:8" x14ac:dyDescent="0.3">
      <c r="D766" s="21"/>
      <c r="H766" s="20"/>
    </row>
    <row r="767" spans="4:8" x14ac:dyDescent="0.3">
      <c r="D767" s="21"/>
      <c r="H767" s="20"/>
    </row>
    <row r="768" spans="4:8" x14ac:dyDescent="0.3">
      <c r="D768" s="21"/>
      <c r="H768" s="20"/>
    </row>
    <row r="769" spans="4:8" x14ac:dyDescent="0.3">
      <c r="D769" s="21"/>
      <c r="H769" s="20"/>
    </row>
    <row r="770" spans="4:8" x14ac:dyDescent="0.3">
      <c r="D770" s="21"/>
      <c r="H770" s="20"/>
    </row>
    <row r="771" spans="4:8" x14ac:dyDescent="0.3">
      <c r="D771" s="21"/>
      <c r="H771" s="20"/>
    </row>
    <row r="772" spans="4:8" x14ac:dyDescent="0.3">
      <c r="D772" s="21"/>
      <c r="H772" s="20"/>
    </row>
    <row r="773" spans="4:8" x14ac:dyDescent="0.3">
      <c r="D773" s="21"/>
      <c r="H773" s="20"/>
    </row>
    <row r="774" spans="4:8" x14ac:dyDescent="0.3">
      <c r="D774" s="21"/>
      <c r="H774" s="20"/>
    </row>
    <row r="775" spans="4:8" x14ac:dyDescent="0.3">
      <c r="D775" s="21"/>
      <c r="H775" s="20"/>
    </row>
    <row r="776" spans="4:8" x14ac:dyDescent="0.3">
      <c r="D776" s="21"/>
      <c r="H776" s="20"/>
    </row>
    <row r="777" spans="4:8" x14ac:dyDescent="0.3">
      <c r="D777" s="21"/>
      <c r="H777" s="20"/>
    </row>
    <row r="778" spans="4:8" x14ac:dyDescent="0.3">
      <c r="D778" s="21"/>
      <c r="H778" s="20"/>
    </row>
    <row r="779" spans="4:8" x14ac:dyDescent="0.3">
      <c r="D779" s="21"/>
      <c r="H779" s="20"/>
    </row>
    <row r="780" spans="4:8" x14ac:dyDescent="0.3">
      <c r="D780" s="21"/>
      <c r="H780" s="20"/>
    </row>
    <row r="781" spans="4:8" x14ac:dyDescent="0.3">
      <c r="D781" s="21"/>
      <c r="H781" s="20"/>
    </row>
    <row r="782" spans="4:8" x14ac:dyDescent="0.3">
      <c r="D782" s="21"/>
      <c r="H782" s="20"/>
    </row>
    <row r="783" spans="4:8" x14ac:dyDescent="0.3">
      <c r="D783" s="21"/>
      <c r="H783" s="20"/>
    </row>
    <row r="784" spans="4:8" x14ac:dyDescent="0.3">
      <c r="D784" s="21"/>
      <c r="H784" s="20"/>
    </row>
    <row r="785" spans="4:8" x14ac:dyDescent="0.3">
      <c r="D785" s="21"/>
      <c r="H785" s="20"/>
    </row>
    <row r="786" spans="4:8" x14ac:dyDescent="0.3">
      <c r="D786" s="21"/>
      <c r="H786" s="20"/>
    </row>
    <row r="787" spans="4:8" x14ac:dyDescent="0.3">
      <c r="D787" s="21"/>
      <c r="H787" s="20"/>
    </row>
    <row r="788" spans="4:8" x14ac:dyDescent="0.3">
      <c r="D788" s="21"/>
      <c r="H788" s="20"/>
    </row>
    <row r="789" spans="4:8" x14ac:dyDescent="0.3">
      <c r="D789" s="21"/>
      <c r="H789" s="20"/>
    </row>
    <row r="790" spans="4:8" x14ac:dyDescent="0.3">
      <c r="D790" s="21"/>
      <c r="H790" s="20"/>
    </row>
    <row r="791" spans="4:8" x14ac:dyDescent="0.3">
      <c r="D791" s="21"/>
      <c r="H791" s="20"/>
    </row>
    <row r="792" spans="4:8" x14ac:dyDescent="0.3">
      <c r="D792" s="21"/>
      <c r="H792" s="20"/>
    </row>
    <row r="793" spans="4:8" x14ac:dyDescent="0.3">
      <c r="D793" s="21"/>
      <c r="H793" s="20"/>
    </row>
    <row r="794" spans="4:8" x14ac:dyDescent="0.3">
      <c r="D794" s="21"/>
      <c r="H794" s="20"/>
    </row>
    <row r="795" spans="4:8" x14ac:dyDescent="0.3">
      <c r="D795" s="21"/>
      <c r="H795" s="20"/>
    </row>
    <row r="796" spans="4:8" x14ac:dyDescent="0.3">
      <c r="D796" s="21"/>
      <c r="H796" s="20"/>
    </row>
    <row r="797" spans="4:8" x14ac:dyDescent="0.3">
      <c r="D797" s="21"/>
      <c r="H797" s="20"/>
    </row>
    <row r="798" spans="4:8" x14ac:dyDescent="0.3">
      <c r="D798" s="21"/>
      <c r="H798" s="20"/>
    </row>
    <row r="799" spans="4:8" x14ac:dyDescent="0.3">
      <c r="D799" s="21"/>
      <c r="H799" s="20"/>
    </row>
    <row r="800" spans="4:8" x14ac:dyDescent="0.3">
      <c r="D800" s="21"/>
      <c r="H800" s="20"/>
    </row>
    <row r="801" spans="4:8" x14ac:dyDescent="0.3">
      <c r="D801" s="21"/>
      <c r="H801" s="20"/>
    </row>
    <row r="802" spans="4:8" x14ac:dyDescent="0.3">
      <c r="D802" s="21"/>
      <c r="H802" s="20"/>
    </row>
    <row r="803" spans="4:8" x14ac:dyDescent="0.3">
      <c r="D803" s="21"/>
      <c r="H803" s="20"/>
    </row>
    <row r="804" spans="4:8" x14ac:dyDescent="0.3">
      <c r="D804" s="21"/>
      <c r="H804" s="20"/>
    </row>
    <row r="805" spans="4:8" x14ac:dyDescent="0.3">
      <c r="D805" s="21"/>
      <c r="H805" s="20"/>
    </row>
    <row r="806" spans="4:8" x14ac:dyDescent="0.3">
      <c r="D806" s="21"/>
      <c r="H806" s="20"/>
    </row>
    <row r="807" spans="4:8" x14ac:dyDescent="0.3">
      <c r="D807" s="21"/>
      <c r="H807" s="20"/>
    </row>
    <row r="808" spans="4:8" x14ac:dyDescent="0.3">
      <c r="D808" s="21"/>
      <c r="H808" s="20"/>
    </row>
    <row r="809" spans="4:8" x14ac:dyDescent="0.3">
      <c r="D809" s="21"/>
      <c r="H809" s="20"/>
    </row>
    <row r="810" spans="4:8" x14ac:dyDescent="0.3">
      <c r="D810" s="21"/>
      <c r="H810" s="20"/>
    </row>
    <row r="811" spans="4:8" x14ac:dyDescent="0.3">
      <c r="D811" s="21"/>
      <c r="H811" s="20"/>
    </row>
    <row r="812" spans="4:8" x14ac:dyDescent="0.3">
      <c r="D812" s="21"/>
      <c r="H812" s="20"/>
    </row>
    <row r="813" spans="4:8" x14ac:dyDescent="0.3">
      <c r="D813" s="21"/>
      <c r="H813" s="20"/>
    </row>
    <row r="814" spans="4:8" x14ac:dyDescent="0.3">
      <c r="D814" s="21"/>
      <c r="H814" s="20"/>
    </row>
    <row r="815" spans="4:8" x14ac:dyDescent="0.3">
      <c r="D815" s="21"/>
      <c r="H815" s="20"/>
    </row>
    <row r="816" spans="4:8" x14ac:dyDescent="0.3">
      <c r="D816" s="21"/>
      <c r="H816" s="20"/>
    </row>
    <row r="817" spans="4:8" x14ac:dyDescent="0.3">
      <c r="D817" s="21"/>
      <c r="H817" s="20"/>
    </row>
    <row r="818" spans="4:8" x14ac:dyDescent="0.3">
      <c r="D818" s="21"/>
      <c r="H818" s="20"/>
    </row>
    <row r="819" spans="4:8" x14ac:dyDescent="0.3">
      <c r="D819" s="21"/>
      <c r="H819" s="20"/>
    </row>
    <row r="820" spans="4:8" x14ac:dyDescent="0.3">
      <c r="D820" s="21"/>
      <c r="H820" s="20"/>
    </row>
    <row r="821" spans="4:8" x14ac:dyDescent="0.3">
      <c r="D821" s="21"/>
      <c r="H821" s="20"/>
    </row>
    <row r="822" spans="4:8" x14ac:dyDescent="0.3">
      <c r="D822" s="21"/>
      <c r="H822" s="20"/>
    </row>
    <row r="823" spans="4:8" x14ac:dyDescent="0.3">
      <c r="D823" s="21"/>
      <c r="H823" s="20"/>
    </row>
    <row r="824" spans="4:8" x14ac:dyDescent="0.3">
      <c r="D824" s="21"/>
      <c r="H824" s="20"/>
    </row>
    <row r="825" spans="4:8" x14ac:dyDescent="0.3">
      <c r="D825" s="21"/>
      <c r="H825" s="20"/>
    </row>
    <row r="826" spans="4:8" x14ac:dyDescent="0.3">
      <c r="D826" s="21"/>
      <c r="H826" s="20"/>
    </row>
    <row r="827" spans="4:8" x14ac:dyDescent="0.3">
      <c r="D827" s="21"/>
      <c r="H827" s="20"/>
    </row>
    <row r="828" spans="4:8" x14ac:dyDescent="0.3">
      <c r="D828" s="21"/>
      <c r="H828" s="20"/>
    </row>
    <row r="829" spans="4:8" x14ac:dyDescent="0.3">
      <c r="D829" s="21"/>
      <c r="H829" s="20"/>
    </row>
    <row r="830" spans="4:8" x14ac:dyDescent="0.3">
      <c r="D830" s="21"/>
      <c r="H830" s="20"/>
    </row>
    <row r="831" spans="4:8" x14ac:dyDescent="0.3">
      <c r="D831" s="21"/>
      <c r="H831" s="20"/>
    </row>
    <row r="832" spans="4:8" x14ac:dyDescent="0.3">
      <c r="D832" s="21"/>
      <c r="H832" s="20"/>
    </row>
    <row r="833" spans="4:8" x14ac:dyDescent="0.3">
      <c r="D833" s="21"/>
      <c r="H833" s="20"/>
    </row>
    <row r="834" spans="4:8" x14ac:dyDescent="0.3">
      <c r="D834" s="21"/>
      <c r="H834" s="20"/>
    </row>
    <row r="835" spans="4:8" x14ac:dyDescent="0.3">
      <c r="D835" s="21"/>
      <c r="H835" s="20"/>
    </row>
    <row r="836" spans="4:8" x14ac:dyDescent="0.3">
      <c r="D836" s="21"/>
      <c r="H836" s="20"/>
    </row>
    <row r="837" spans="4:8" x14ac:dyDescent="0.3">
      <c r="D837" s="21"/>
      <c r="H837" s="20"/>
    </row>
    <row r="838" spans="4:8" x14ac:dyDescent="0.3">
      <c r="D838" s="21"/>
      <c r="H838" s="20"/>
    </row>
    <row r="839" spans="4:8" x14ac:dyDescent="0.3">
      <c r="D839" s="21"/>
      <c r="H839" s="20"/>
    </row>
    <row r="840" spans="4:8" x14ac:dyDescent="0.3">
      <c r="D840" s="21"/>
      <c r="H840" s="20"/>
    </row>
    <row r="841" spans="4:8" x14ac:dyDescent="0.3">
      <c r="D841" s="21"/>
      <c r="H841" s="20"/>
    </row>
    <row r="842" spans="4:8" x14ac:dyDescent="0.3">
      <c r="D842" s="21"/>
      <c r="H842" s="20"/>
    </row>
    <row r="843" spans="4:8" x14ac:dyDescent="0.3">
      <c r="D843" s="21"/>
      <c r="H843" s="20"/>
    </row>
    <row r="844" spans="4:8" x14ac:dyDescent="0.3">
      <c r="D844" s="21"/>
      <c r="H844" s="20"/>
    </row>
    <row r="845" spans="4:8" x14ac:dyDescent="0.3">
      <c r="D845" s="21"/>
      <c r="H845" s="20"/>
    </row>
    <row r="846" spans="4:8" x14ac:dyDescent="0.3">
      <c r="D846" s="21"/>
      <c r="H846" s="20"/>
    </row>
    <row r="847" spans="4:8" x14ac:dyDescent="0.3">
      <c r="D847" s="21"/>
      <c r="H847" s="20"/>
    </row>
    <row r="848" spans="4:8" x14ac:dyDescent="0.3">
      <c r="D848" s="21"/>
      <c r="H848" s="20"/>
    </row>
    <row r="849" spans="4:8" x14ac:dyDescent="0.3">
      <c r="D849" s="21"/>
      <c r="H849" s="20"/>
    </row>
    <row r="850" spans="4:8" x14ac:dyDescent="0.3">
      <c r="D850" s="21"/>
      <c r="H850" s="20"/>
    </row>
    <row r="851" spans="4:8" x14ac:dyDescent="0.3">
      <c r="D851" s="21"/>
      <c r="H851" s="20"/>
    </row>
    <row r="852" spans="4:8" x14ac:dyDescent="0.3">
      <c r="D852" s="21"/>
      <c r="H852" s="20"/>
    </row>
    <row r="853" spans="4:8" x14ac:dyDescent="0.3">
      <c r="D853" s="21"/>
      <c r="H853" s="20"/>
    </row>
    <row r="854" spans="4:8" x14ac:dyDescent="0.3">
      <c r="D854" s="21"/>
      <c r="H854" s="20"/>
    </row>
    <row r="855" spans="4:8" x14ac:dyDescent="0.3">
      <c r="D855" s="21"/>
      <c r="H855" s="20"/>
    </row>
    <row r="856" spans="4:8" x14ac:dyDescent="0.3">
      <c r="D856" s="21"/>
      <c r="H856" s="20"/>
    </row>
    <row r="857" spans="4:8" x14ac:dyDescent="0.3">
      <c r="D857" s="21"/>
      <c r="H857" s="20"/>
    </row>
    <row r="858" spans="4:8" x14ac:dyDescent="0.3">
      <c r="D858" s="21"/>
      <c r="H858" s="20"/>
    </row>
    <row r="859" spans="4:8" x14ac:dyDescent="0.3">
      <c r="D859" s="21"/>
      <c r="H859" s="20"/>
    </row>
    <row r="860" spans="4:8" x14ac:dyDescent="0.3">
      <c r="D860" s="21"/>
      <c r="H860" s="20"/>
    </row>
    <row r="861" spans="4:8" x14ac:dyDescent="0.3">
      <c r="D861" s="21"/>
      <c r="H861" s="20"/>
    </row>
    <row r="862" spans="4:8" x14ac:dyDescent="0.3">
      <c r="D862" s="21"/>
      <c r="H862" s="20"/>
    </row>
    <row r="863" spans="4:8" x14ac:dyDescent="0.3">
      <c r="D863" s="21"/>
      <c r="H863" s="20"/>
    </row>
    <row r="864" spans="4:8" x14ac:dyDescent="0.3">
      <c r="D864" s="21"/>
      <c r="H864" s="20"/>
    </row>
    <row r="865" spans="4:8" x14ac:dyDescent="0.3">
      <c r="D865" s="21"/>
      <c r="H865" s="20"/>
    </row>
    <row r="866" spans="4:8" x14ac:dyDescent="0.3">
      <c r="D866" s="21"/>
      <c r="H866" s="20"/>
    </row>
    <row r="867" spans="4:8" x14ac:dyDescent="0.3">
      <c r="D867" s="21"/>
      <c r="H867" s="20"/>
    </row>
    <row r="868" spans="4:8" x14ac:dyDescent="0.3">
      <c r="D868" s="21"/>
      <c r="H868" s="20"/>
    </row>
    <row r="869" spans="4:8" x14ac:dyDescent="0.3">
      <c r="D869" s="21"/>
      <c r="H869" s="20"/>
    </row>
    <row r="870" spans="4:8" x14ac:dyDescent="0.3">
      <c r="D870" s="21"/>
      <c r="H870" s="20"/>
    </row>
    <row r="871" spans="4:8" x14ac:dyDescent="0.3">
      <c r="D871" s="21"/>
      <c r="H871" s="20"/>
    </row>
    <row r="872" spans="4:8" x14ac:dyDescent="0.3">
      <c r="D872" s="21"/>
      <c r="H872" s="20"/>
    </row>
    <row r="873" spans="4:8" x14ac:dyDescent="0.3">
      <c r="D873" s="21"/>
      <c r="H873" s="20"/>
    </row>
    <row r="874" spans="4:8" x14ac:dyDescent="0.3">
      <c r="D874" s="21"/>
      <c r="H874" s="20"/>
    </row>
    <row r="875" spans="4:8" x14ac:dyDescent="0.3">
      <c r="D875" s="21"/>
      <c r="H875" s="20"/>
    </row>
    <row r="876" spans="4:8" x14ac:dyDescent="0.3">
      <c r="D876" s="21"/>
      <c r="H876" s="20"/>
    </row>
    <row r="877" spans="4:8" x14ac:dyDescent="0.3">
      <c r="D877" s="21"/>
      <c r="H877" s="20"/>
    </row>
    <row r="878" spans="4:8" x14ac:dyDescent="0.3">
      <c r="D878" s="21"/>
      <c r="H878" s="20"/>
    </row>
    <row r="879" spans="4:8" x14ac:dyDescent="0.3">
      <c r="D879" s="21"/>
      <c r="H879" s="20"/>
    </row>
    <row r="880" spans="4:8" x14ac:dyDescent="0.3">
      <c r="D880" s="21"/>
      <c r="H880" s="20"/>
    </row>
    <row r="881" spans="4:8" x14ac:dyDescent="0.3">
      <c r="D881" s="21"/>
      <c r="H881" s="20"/>
    </row>
    <row r="882" spans="4:8" x14ac:dyDescent="0.3">
      <c r="D882" s="21"/>
      <c r="H882" s="20"/>
    </row>
    <row r="883" spans="4:8" x14ac:dyDescent="0.3">
      <c r="D883" s="21"/>
      <c r="H883" s="20"/>
    </row>
    <row r="884" spans="4:8" x14ac:dyDescent="0.3">
      <c r="D884" s="21"/>
      <c r="H884" s="20"/>
    </row>
    <row r="885" spans="4:8" x14ac:dyDescent="0.3">
      <c r="D885" s="21"/>
      <c r="H885" s="20"/>
    </row>
    <row r="886" spans="4:8" x14ac:dyDescent="0.3">
      <c r="D886" s="21"/>
      <c r="H886" s="20"/>
    </row>
    <row r="887" spans="4:8" x14ac:dyDescent="0.3">
      <c r="D887" s="21"/>
      <c r="H887" s="20"/>
    </row>
    <row r="888" spans="4:8" x14ac:dyDescent="0.3">
      <c r="D888" s="21"/>
      <c r="H888" s="20"/>
    </row>
    <row r="889" spans="4:8" x14ac:dyDescent="0.3">
      <c r="D889" s="21"/>
      <c r="H889" s="20"/>
    </row>
    <row r="890" spans="4:8" x14ac:dyDescent="0.3">
      <c r="D890" s="21"/>
      <c r="H890" s="20"/>
    </row>
    <row r="891" spans="4:8" x14ac:dyDescent="0.3">
      <c r="D891" s="21"/>
      <c r="H891" s="20"/>
    </row>
    <row r="892" spans="4:8" x14ac:dyDescent="0.3">
      <c r="D892" s="21"/>
      <c r="H892" s="20"/>
    </row>
    <row r="893" spans="4:8" x14ac:dyDescent="0.3">
      <c r="D893" s="21"/>
      <c r="H893" s="20"/>
    </row>
    <row r="894" spans="4:8" x14ac:dyDescent="0.3">
      <c r="D894" s="21"/>
      <c r="H894" s="20"/>
    </row>
    <row r="895" spans="4:8" x14ac:dyDescent="0.3">
      <c r="D895" s="21"/>
      <c r="H895" s="20"/>
    </row>
    <row r="896" spans="4:8" x14ac:dyDescent="0.3">
      <c r="D896" s="21"/>
      <c r="H896" s="20"/>
    </row>
    <row r="897" spans="4:8" x14ac:dyDescent="0.3">
      <c r="D897" s="21"/>
      <c r="H897" s="20"/>
    </row>
    <row r="898" spans="4:8" x14ac:dyDescent="0.3">
      <c r="D898" s="21"/>
      <c r="H898" s="20"/>
    </row>
    <row r="899" spans="4:8" x14ac:dyDescent="0.3">
      <c r="D899" s="21"/>
      <c r="H899" s="20"/>
    </row>
    <row r="900" spans="4:8" x14ac:dyDescent="0.3">
      <c r="D900" s="21"/>
      <c r="H900" s="20"/>
    </row>
    <row r="901" spans="4:8" x14ac:dyDescent="0.3">
      <c r="D901" s="21"/>
      <c r="H901" s="20"/>
    </row>
    <row r="902" spans="4:8" x14ac:dyDescent="0.3">
      <c r="D902" s="21"/>
      <c r="H902" s="20"/>
    </row>
    <row r="903" spans="4:8" x14ac:dyDescent="0.3">
      <c r="D903" s="21"/>
      <c r="H903" s="20"/>
    </row>
    <row r="904" spans="4:8" x14ac:dyDescent="0.3">
      <c r="D904" s="21"/>
      <c r="H904" s="20"/>
    </row>
    <row r="905" spans="4:8" x14ac:dyDescent="0.3">
      <c r="D905" s="21"/>
      <c r="H905" s="20"/>
    </row>
    <row r="906" spans="4:8" x14ac:dyDescent="0.3">
      <c r="D906" s="21"/>
      <c r="H906" s="20"/>
    </row>
    <row r="907" spans="4:8" x14ac:dyDescent="0.3">
      <c r="D907" s="21"/>
      <c r="H907" s="20"/>
    </row>
    <row r="908" spans="4:8" x14ac:dyDescent="0.3">
      <c r="D908" s="21"/>
      <c r="H908" s="20"/>
    </row>
    <row r="909" spans="4:8" x14ac:dyDescent="0.3">
      <c r="D909" s="21"/>
      <c r="H909" s="20"/>
    </row>
    <row r="910" spans="4:8" x14ac:dyDescent="0.3">
      <c r="D910" s="21"/>
      <c r="H910" s="20"/>
    </row>
    <row r="911" spans="4:8" x14ac:dyDescent="0.3">
      <c r="D911" s="21"/>
      <c r="H911" s="20"/>
    </row>
    <row r="912" spans="4:8" x14ac:dyDescent="0.3">
      <c r="D912" s="21"/>
      <c r="H912" s="20"/>
    </row>
    <row r="913" spans="4:8" x14ac:dyDescent="0.3">
      <c r="D913" s="21"/>
      <c r="H913" s="20"/>
    </row>
    <row r="914" spans="4:8" x14ac:dyDescent="0.3">
      <c r="D914" s="21"/>
      <c r="H914" s="20"/>
    </row>
    <row r="915" spans="4:8" x14ac:dyDescent="0.3">
      <c r="D915" s="21"/>
      <c r="H915" s="20"/>
    </row>
    <row r="916" spans="4:8" x14ac:dyDescent="0.3">
      <c r="D916" s="21"/>
      <c r="H916" s="20"/>
    </row>
    <row r="917" spans="4:8" x14ac:dyDescent="0.3">
      <c r="D917" s="21"/>
      <c r="H917" s="20"/>
    </row>
    <row r="918" spans="4:8" x14ac:dyDescent="0.3">
      <c r="D918" s="21"/>
      <c r="H918" s="20"/>
    </row>
    <row r="919" spans="4:8" x14ac:dyDescent="0.3">
      <c r="D919" s="21"/>
      <c r="H919" s="20"/>
    </row>
    <row r="920" spans="4:8" x14ac:dyDescent="0.3">
      <c r="D920" s="21"/>
      <c r="H920" s="20"/>
    </row>
    <row r="921" spans="4:8" x14ac:dyDescent="0.3">
      <c r="D921" s="21"/>
      <c r="H921" s="20"/>
    </row>
    <row r="922" spans="4:8" x14ac:dyDescent="0.3">
      <c r="D922" s="21"/>
      <c r="H922" s="20"/>
    </row>
    <row r="923" spans="4:8" x14ac:dyDescent="0.3">
      <c r="D923" s="21"/>
      <c r="H923" s="20"/>
    </row>
    <row r="924" spans="4:8" x14ac:dyDescent="0.3">
      <c r="D924" s="21"/>
      <c r="H924" s="20"/>
    </row>
    <row r="925" spans="4:8" x14ac:dyDescent="0.3">
      <c r="D925" s="21"/>
      <c r="H925" s="20"/>
    </row>
    <row r="926" spans="4:8" x14ac:dyDescent="0.3">
      <c r="D926" s="21"/>
      <c r="H926" s="20"/>
    </row>
    <row r="927" spans="4:8" x14ac:dyDescent="0.3">
      <c r="D927" s="21"/>
      <c r="H927" s="20"/>
    </row>
    <row r="928" spans="4:8" x14ac:dyDescent="0.3">
      <c r="D928" s="21"/>
      <c r="H928" s="20"/>
    </row>
    <row r="929" spans="4:8" x14ac:dyDescent="0.3">
      <c r="D929" s="21"/>
      <c r="H929" s="20"/>
    </row>
    <row r="930" spans="4:8" x14ac:dyDescent="0.3">
      <c r="D930" s="21"/>
      <c r="H930" s="20"/>
    </row>
    <row r="931" spans="4:8" x14ac:dyDescent="0.3">
      <c r="D931" s="21"/>
      <c r="H931" s="20"/>
    </row>
    <row r="932" spans="4:8" x14ac:dyDescent="0.3">
      <c r="D932" s="21"/>
      <c r="H932" s="20"/>
    </row>
    <row r="933" spans="4:8" x14ac:dyDescent="0.3">
      <c r="D933" s="21"/>
      <c r="H933" s="20"/>
    </row>
    <row r="934" spans="4:8" x14ac:dyDescent="0.3">
      <c r="D934" s="21"/>
      <c r="H934" s="20"/>
    </row>
    <row r="935" spans="4:8" x14ac:dyDescent="0.3">
      <c r="D935" s="21"/>
      <c r="H935" s="20"/>
    </row>
    <row r="936" spans="4:8" x14ac:dyDescent="0.3">
      <c r="D936" s="21"/>
      <c r="H936" s="20"/>
    </row>
    <row r="937" spans="4:8" x14ac:dyDescent="0.3">
      <c r="D937" s="21"/>
      <c r="H937" s="20"/>
    </row>
    <row r="938" spans="4:8" x14ac:dyDescent="0.3">
      <c r="D938" s="21"/>
      <c r="H938" s="20"/>
    </row>
    <row r="939" spans="4:8" x14ac:dyDescent="0.3">
      <c r="D939" s="21"/>
      <c r="H939" s="20"/>
    </row>
    <row r="940" spans="4:8" x14ac:dyDescent="0.3">
      <c r="D940" s="21"/>
      <c r="H940" s="20"/>
    </row>
    <row r="941" spans="4:8" x14ac:dyDescent="0.3">
      <c r="D941" s="21"/>
      <c r="H941" s="20"/>
    </row>
    <row r="942" spans="4:8" x14ac:dyDescent="0.3">
      <c r="D942" s="21"/>
      <c r="H942" s="20"/>
    </row>
    <row r="943" spans="4:8" x14ac:dyDescent="0.3">
      <c r="D943" s="21"/>
      <c r="H943" s="20"/>
    </row>
    <row r="944" spans="4:8" x14ac:dyDescent="0.3">
      <c r="D944" s="21"/>
      <c r="H944" s="20"/>
    </row>
    <row r="945" spans="4:8" x14ac:dyDescent="0.3">
      <c r="D945" s="21"/>
      <c r="H945" s="20"/>
    </row>
    <row r="946" spans="4:8" x14ac:dyDescent="0.3">
      <c r="D946" s="21"/>
      <c r="H946" s="20"/>
    </row>
    <row r="947" spans="4:8" x14ac:dyDescent="0.3">
      <c r="D947" s="21"/>
      <c r="H947" s="20"/>
    </row>
    <row r="948" spans="4:8" x14ac:dyDescent="0.3">
      <c r="D948" s="21"/>
      <c r="H948" s="20"/>
    </row>
    <row r="949" spans="4:8" x14ac:dyDescent="0.3">
      <c r="D949" s="21"/>
      <c r="H949" s="20"/>
    </row>
    <row r="950" spans="4:8" x14ac:dyDescent="0.3">
      <c r="D950" s="21"/>
      <c r="H950" s="20"/>
    </row>
    <row r="951" spans="4:8" x14ac:dyDescent="0.3">
      <c r="D951" s="21"/>
      <c r="H951" s="20"/>
    </row>
    <row r="952" spans="4:8" x14ac:dyDescent="0.3">
      <c r="D952" s="21"/>
      <c r="H952" s="20"/>
    </row>
    <row r="953" spans="4:8" x14ac:dyDescent="0.3">
      <c r="D953" s="21"/>
      <c r="H953" s="20"/>
    </row>
    <row r="954" spans="4:8" x14ac:dyDescent="0.3">
      <c r="D954" s="21"/>
      <c r="H954" s="20"/>
    </row>
    <row r="955" spans="4:8" x14ac:dyDescent="0.3">
      <c r="D955" s="21"/>
      <c r="H955" s="20"/>
    </row>
    <row r="956" spans="4:8" x14ac:dyDescent="0.3">
      <c r="D956" s="21"/>
      <c r="H956" s="20"/>
    </row>
    <row r="957" spans="4:8" x14ac:dyDescent="0.3">
      <c r="D957" s="21"/>
      <c r="H957" s="20"/>
    </row>
    <row r="958" spans="4:8" x14ac:dyDescent="0.3">
      <c r="D958" s="21"/>
      <c r="H958" s="20"/>
    </row>
    <row r="959" spans="4:8" x14ac:dyDescent="0.3">
      <c r="D959" s="21"/>
      <c r="H959" s="20"/>
    </row>
    <row r="960" spans="4:8" x14ac:dyDescent="0.3">
      <c r="D960" s="21"/>
      <c r="H960" s="20"/>
    </row>
    <row r="961" spans="4:8" x14ac:dyDescent="0.3">
      <c r="D961" s="21"/>
      <c r="H961" s="20"/>
    </row>
    <row r="962" spans="4:8" x14ac:dyDescent="0.3">
      <c r="D962" s="21"/>
      <c r="H962" s="20"/>
    </row>
    <row r="963" spans="4:8" x14ac:dyDescent="0.3">
      <c r="D963" s="21"/>
      <c r="H963" s="20"/>
    </row>
    <row r="964" spans="4:8" x14ac:dyDescent="0.3">
      <c r="D964" s="21"/>
      <c r="H964" s="20"/>
    </row>
    <row r="965" spans="4:8" x14ac:dyDescent="0.3">
      <c r="D965" s="21"/>
      <c r="H965" s="20"/>
    </row>
    <row r="966" spans="4:8" x14ac:dyDescent="0.3">
      <c r="D966" s="21"/>
      <c r="H966" s="20"/>
    </row>
    <row r="967" spans="4:8" x14ac:dyDescent="0.3">
      <c r="D967" s="21"/>
      <c r="H967" s="20"/>
    </row>
    <row r="968" spans="4:8" x14ac:dyDescent="0.3">
      <c r="D968" s="21"/>
      <c r="H968" s="20"/>
    </row>
    <row r="969" spans="4:8" x14ac:dyDescent="0.3">
      <c r="D969" s="21"/>
      <c r="H969" s="20"/>
    </row>
    <row r="970" spans="4:8" x14ac:dyDescent="0.3">
      <c r="D970" s="21"/>
      <c r="H970" s="20"/>
    </row>
    <row r="971" spans="4:8" x14ac:dyDescent="0.3">
      <c r="D971" s="21"/>
      <c r="H971" s="20"/>
    </row>
    <row r="972" spans="4:8" x14ac:dyDescent="0.3">
      <c r="D972" s="21"/>
      <c r="H972" s="20"/>
    </row>
    <row r="973" spans="4:8" x14ac:dyDescent="0.3">
      <c r="D973" s="21"/>
      <c r="H973" s="20"/>
    </row>
    <row r="974" spans="4:8" x14ac:dyDescent="0.3">
      <c r="D974" s="21"/>
      <c r="H974" s="20"/>
    </row>
    <row r="975" spans="4:8" x14ac:dyDescent="0.3">
      <c r="D975" s="21"/>
      <c r="H975" s="20"/>
    </row>
    <row r="976" spans="4:8" x14ac:dyDescent="0.3">
      <c r="D976" s="21"/>
      <c r="H976" s="20"/>
    </row>
    <row r="977" spans="4:8" x14ac:dyDescent="0.3">
      <c r="D977" s="21"/>
      <c r="H977" s="20"/>
    </row>
    <row r="978" spans="4:8" x14ac:dyDescent="0.3">
      <c r="D978" s="21"/>
      <c r="H978" s="20"/>
    </row>
    <row r="979" spans="4:8" x14ac:dyDescent="0.3">
      <c r="D979" s="21"/>
      <c r="H979" s="20"/>
    </row>
    <row r="980" spans="4:8" x14ac:dyDescent="0.3">
      <c r="D980" s="21"/>
      <c r="H980" s="20"/>
    </row>
    <row r="981" spans="4:8" x14ac:dyDescent="0.3">
      <c r="D981" s="21"/>
      <c r="H981" s="20"/>
    </row>
    <row r="982" spans="4:8" x14ac:dyDescent="0.3">
      <c r="D982" s="21"/>
      <c r="H982" s="20"/>
    </row>
    <row r="983" spans="4:8" x14ac:dyDescent="0.3">
      <c r="D983" s="21"/>
      <c r="H983" s="20"/>
    </row>
    <row r="984" spans="4:8" x14ac:dyDescent="0.3">
      <c r="D984" s="21"/>
      <c r="H984" s="20"/>
    </row>
    <row r="985" spans="4:8" x14ac:dyDescent="0.3">
      <c r="D985" s="21"/>
      <c r="H985" s="20"/>
    </row>
    <row r="986" spans="4:8" x14ac:dyDescent="0.3">
      <c r="D986" s="21"/>
      <c r="H986" s="20"/>
    </row>
    <row r="987" spans="4:8" x14ac:dyDescent="0.3">
      <c r="D987" s="21"/>
      <c r="H987" s="20"/>
    </row>
    <row r="988" spans="4:8" x14ac:dyDescent="0.3">
      <c r="D988" s="21"/>
      <c r="H988" s="20"/>
    </row>
    <row r="989" spans="4:8" x14ac:dyDescent="0.3">
      <c r="D989" s="21"/>
      <c r="H989" s="20"/>
    </row>
    <row r="990" spans="4:8" x14ac:dyDescent="0.3">
      <c r="D990" s="21"/>
      <c r="H990" s="20"/>
    </row>
    <row r="991" spans="4:8" x14ac:dyDescent="0.3">
      <c r="D991" s="21"/>
      <c r="H991" s="20"/>
    </row>
    <row r="992" spans="4:8" x14ac:dyDescent="0.3">
      <c r="D992" s="21"/>
      <c r="H992" s="20"/>
    </row>
    <row r="993" spans="4:8" x14ac:dyDescent="0.3">
      <c r="D993" s="21"/>
      <c r="H993" s="20"/>
    </row>
    <row r="994" spans="4:8" x14ac:dyDescent="0.3">
      <c r="D994" s="21"/>
      <c r="H994" s="20"/>
    </row>
    <row r="995" spans="4:8" x14ac:dyDescent="0.3">
      <c r="D995" s="21"/>
      <c r="H995" s="20"/>
    </row>
    <row r="996" spans="4:8" x14ac:dyDescent="0.3">
      <c r="D996" s="21"/>
      <c r="H996" s="20"/>
    </row>
    <row r="997" spans="4:8" x14ac:dyDescent="0.3">
      <c r="D997" s="21"/>
      <c r="H997" s="20"/>
    </row>
    <row r="998" spans="4:8" x14ac:dyDescent="0.3">
      <c r="D998" s="21"/>
      <c r="H998" s="20"/>
    </row>
    <row r="999" spans="4:8" x14ac:dyDescent="0.3">
      <c r="D999" s="21"/>
      <c r="H999" s="20"/>
    </row>
    <row r="1000" spans="4:8" x14ac:dyDescent="0.3">
      <c r="D1000" s="21"/>
      <c r="H1000" s="20"/>
    </row>
    <row r="1001" spans="4:8" x14ac:dyDescent="0.3">
      <c r="D1001" s="21"/>
      <c r="H1001" s="20"/>
    </row>
    <row r="1002" spans="4:8" x14ac:dyDescent="0.3">
      <c r="D1002" s="21"/>
      <c r="H1002" s="20"/>
    </row>
    <row r="1003" spans="4:8" x14ac:dyDescent="0.3">
      <c r="D1003" s="21"/>
      <c r="H1003" s="20"/>
    </row>
    <row r="1004" spans="4:8" x14ac:dyDescent="0.3">
      <c r="D1004" s="21"/>
      <c r="H1004" s="20"/>
    </row>
    <row r="1005" spans="4:8" x14ac:dyDescent="0.3">
      <c r="D1005" s="21"/>
      <c r="H1005" s="20"/>
    </row>
    <row r="1006" spans="4:8" x14ac:dyDescent="0.3">
      <c r="D1006" s="21"/>
      <c r="H1006" s="20"/>
    </row>
    <row r="1007" spans="4:8" x14ac:dyDescent="0.3">
      <c r="D1007" s="21"/>
      <c r="H1007" s="20"/>
    </row>
    <row r="1008" spans="4:8" x14ac:dyDescent="0.3">
      <c r="D1008" s="21"/>
      <c r="H1008" s="20"/>
    </row>
    <row r="1009" spans="4:8" x14ac:dyDescent="0.3">
      <c r="D1009" s="21"/>
      <c r="H1009" s="20"/>
    </row>
    <row r="1010" spans="4:8" x14ac:dyDescent="0.3">
      <c r="D1010" s="21"/>
      <c r="H1010" s="20"/>
    </row>
    <row r="1011" spans="4:8" x14ac:dyDescent="0.3">
      <c r="D1011" s="21"/>
      <c r="H1011" s="20"/>
    </row>
    <row r="1012" spans="4:8" x14ac:dyDescent="0.3">
      <c r="D1012" s="21"/>
      <c r="H1012" s="20"/>
    </row>
    <row r="1013" spans="4:8" x14ac:dyDescent="0.3">
      <c r="D1013" s="21"/>
      <c r="H1013" s="20"/>
    </row>
    <row r="1014" spans="4:8" x14ac:dyDescent="0.3">
      <c r="D1014" s="21"/>
      <c r="H1014" s="20"/>
    </row>
    <row r="1015" spans="4:8" x14ac:dyDescent="0.3">
      <c r="D1015" s="21"/>
      <c r="H1015" s="20"/>
    </row>
    <row r="1016" spans="4:8" x14ac:dyDescent="0.3">
      <c r="D1016" s="21"/>
      <c r="H1016" s="20"/>
    </row>
    <row r="1017" spans="4:8" x14ac:dyDescent="0.3">
      <c r="D1017" s="21"/>
      <c r="H1017" s="20"/>
    </row>
    <row r="1018" spans="4:8" x14ac:dyDescent="0.3">
      <c r="D1018" s="21"/>
      <c r="H1018" s="20"/>
    </row>
    <row r="1019" spans="4:8" x14ac:dyDescent="0.3">
      <c r="D1019" s="21"/>
      <c r="H1019" s="20"/>
    </row>
    <row r="1020" spans="4:8" x14ac:dyDescent="0.3">
      <c r="D1020" s="21"/>
      <c r="H1020" s="20"/>
    </row>
    <row r="1021" spans="4:8" x14ac:dyDescent="0.3">
      <c r="D1021" s="21"/>
      <c r="H1021" s="20"/>
    </row>
    <row r="1022" spans="4:8" x14ac:dyDescent="0.3">
      <c r="D1022" s="21"/>
      <c r="H1022" s="20"/>
    </row>
    <row r="1023" spans="4:8" x14ac:dyDescent="0.3">
      <c r="D1023" s="21"/>
      <c r="H1023" s="20"/>
    </row>
    <row r="1024" spans="4:8" x14ac:dyDescent="0.3">
      <c r="D1024" s="21"/>
      <c r="H1024" s="20"/>
    </row>
    <row r="1025" spans="4:8" x14ac:dyDescent="0.3">
      <c r="D1025" s="21"/>
      <c r="H1025" s="20"/>
    </row>
    <row r="1026" spans="4:8" x14ac:dyDescent="0.3">
      <c r="D1026" s="21"/>
      <c r="H1026" s="20"/>
    </row>
    <row r="1027" spans="4:8" x14ac:dyDescent="0.3">
      <c r="D1027" s="21"/>
      <c r="H1027" s="20"/>
    </row>
    <row r="1028" spans="4:8" x14ac:dyDescent="0.3">
      <c r="D1028" s="21"/>
      <c r="H1028" s="20"/>
    </row>
    <row r="1029" spans="4:8" x14ac:dyDescent="0.3">
      <c r="D1029" s="21"/>
      <c r="H1029" s="20"/>
    </row>
    <row r="1030" spans="4:8" x14ac:dyDescent="0.3">
      <c r="D1030" s="21"/>
      <c r="H1030" s="20"/>
    </row>
    <row r="1031" spans="4:8" x14ac:dyDescent="0.3">
      <c r="D1031" s="21"/>
      <c r="H1031" s="20"/>
    </row>
    <row r="1032" spans="4:8" x14ac:dyDescent="0.3">
      <c r="D1032" s="21"/>
      <c r="H1032" s="20"/>
    </row>
    <row r="1033" spans="4:8" x14ac:dyDescent="0.3">
      <c r="D1033" s="21"/>
      <c r="H1033" s="20"/>
    </row>
    <row r="1034" spans="4:8" x14ac:dyDescent="0.3">
      <c r="D1034" s="21"/>
      <c r="H1034" s="20"/>
    </row>
    <row r="1035" spans="4:8" x14ac:dyDescent="0.3">
      <c r="D1035" s="21"/>
      <c r="H1035" s="20"/>
    </row>
    <row r="1036" spans="4:8" x14ac:dyDescent="0.3">
      <c r="D1036" s="21"/>
      <c r="H1036" s="20"/>
    </row>
    <row r="1037" spans="4:8" x14ac:dyDescent="0.3">
      <c r="D1037" s="21"/>
      <c r="H1037" s="20"/>
    </row>
    <row r="1038" spans="4:8" x14ac:dyDescent="0.3">
      <c r="D1038" s="21"/>
      <c r="H1038" s="20"/>
    </row>
    <row r="1039" spans="4:8" x14ac:dyDescent="0.3">
      <c r="D1039" s="21"/>
      <c r="H1039" s="20"/>
    </row>
    <row r="1040" spans="4:8" x14ac:dyDescent="0.3">
      <c r="D1040" s="21"/>
      <c r="H1040" s="20"/>
    </row>
    <row r="1041" spans="4:8" x14ac:dyDescent="0.3">
      <c r="D1041" s="21"/>
      <c r="H1041" s="20"/>
    </row>
    <row r="1042" spans="4:8" x14ac:dyDescent="0.3">
      <c r="D1042" s="21"/>
      <c r="H1042" s="20"/>
    </row>
    <row r="1043" spans="4:8" x14ac:dyDescent="0.3">
      <c r="D1043" s="21"/>
      <c r="H1043" s="20"/>
    </row>
    <row r="1044" spans="4:8" x14ac:dyDescent="0.3">
      <c r="D1044" s="21"/>
      <c r="H1044" s="20"/>
    </row>
    <row r="1045" spans="4:8" x14ac:dyDescent="0.3">
      <c r="D1045" s="21"/>
      <c r="H1045" s="20"/>
    </row>
    <row r="1046" spans="4:8" x14ac:dyDescent="0.3">
      <c r="D1046" s="21"/>
      <c r="H1046" s="20"/>
    </row>
    <row r="1047" spans="4:8" x14ac:dyDescent="0.3">
      <c r="D1047" s="21"/>
      <c r="H1047" s="20"/>
    </row>
    <row r="1048" spans="4:8" x14ac:dyDescent="0.3">
      <c r="D1048" s="21"/>
      <c r="H1048" s="20"/>
    </row>
    <row r="1049" spans="4:8" x14ac:dyDescent="0.3">
      <c r="D1049" s="21"/>
      <c r="H1049" s="20"/>
    </row>
    <row r="1050" spans="4:8" x14ac:dyDescent="0.3">
      <c r="D1050" s="21"/>
      <c r="H1050" s="20"/>
    </row>
    <row r="1051" spans="4:8" x14ac:dyDescent="0.3">
      <c r="D1051" s="21"/>
      <c r="H1051" s="20"/>
    </row>
    <row r="1052" spans="4:8" x14ac:dyDescent="0.3">
      <c r="D1052" s="21"/>
      <c r="H1052" s="20"/>
    </row>
    <row r="1053" spans="4:8" x14ac:dyDescent="0.3">
      <c r="D1053" s="21"/>
      <c r="H1053" s="20"/>
    </row>
    <row r="1054" spans="4:8" x14ac:dyDescent="0.3">
      <c r="D1054" s="21"/>
      <c r="H1054" s="20"/>
    </row>
    <row r="1055" spans="4:8" x14ac:dyDescent="0.3">
      <c r="D1055" s="21"/>
      <c r="H1055" s="20"/>
    </row>
    <row r="1056" spans="4:8" x14ac:dyDescent="0.3">
      <c r="D1056" s="21"/>
      <c r="H1056" s="20"/>
    </row>
    <row r="1057" spans="4:8" x14ac:dyDescent="0.3">
      <c r="D1057" s="21"/>
      <c r="H1057" s="20"/>
    </row>
    <row r="1058" spans="4:8" x14ac:dyDescent="0.3">
      <c r="D1058" s="21"/>
      <c r="H1058" s="20"/>
    </row>
    <row r="1059" spans="4:8" x14ac:dyDescent="0.3">
      <c r="D1059" s="21"/>
      <c r="H1059" s="20"/>
    </row>
    <row r="1060" spans="4:8" x14ac:dyDescent="0.3">
      <c r="D1060" s="21"/>
      <c r="H1060" s="20"/>
    </row>
    <row r="1061" spans="4:8" x14ac:dyDescent="0.3">
      <c r="D1061" s="21"/>
      <c r="H1061" s="20"/>
    </row>
    <row r="1062" spans="4:8" x14ac:dyDescent="0.3">
      <c r="D1062" s="21"/>
      <c r="H1062" s="20"/>
    </row>
    <row r="1063" spans="4:8" x14ac:dyDescent="0.3">
      <c r="D1063" s="21"/>
      <c r="H1063" s="20"/>
    </row>
    <row r="1064" spans="4:8" x14ac:dyDescent="0.3">
      <c r="D1064" s="21"/>
      <c r="H1064" s="20"/>
    </row>
    <row r="1065" spans="4:8" x14ac:dyDescent="0.3">
      <c r="D1065" s="21"/>
      <c r="H1065" s="20"/>
    </row>
    <row r="1066" spans="4:8" x14ac:dyDescent="0.3">
      <c r="D1066" s="21"/>
      <c r="H1066" s="20"/>
    </row>
    <row r="1067" spans="4:8" x14ac:dyDescent="0.3">
      <c r="D1067" s="21"/>
      <c r="H1067" s="20"/>
    </row>
    <row r="1068" spans="4:8" x14ac:dyDescent="0.3">
      <c r="D1068" s="21"/>
      <c r="H1068" s="20"/>
    </row>
    <row r="1069" spans="4:8" x14ac:dyDescent="0.3">
      <c r="D1069" s="21"/>
      <c r="H1069" s="20"/>
    </row>
    <row r="1070" spans="4:8" x14ac:dyDescent="0.3">
      <c r="D1070" s="21"/>
      <c r="H1070" s="20"/>
    </row>
    <row r="1071" spans="4:8" x14ac:dyDescent="0.3">
      <c r="D1071" s="21"/>
      <c r="H1071" s="20"/>
    </row>
    <row r="1072" spans="4:8" x14ac:dyDescent="0.3">
      <c r="D1072" s="21"/>
      <c r="H1072" s="20"/>
    </row>
    <row r="1073" spans="4:8" x14ac:dyDescent="0.3">
      <c r="D1073" s="21"/>
      <c r="H1073" s="20"/>
    </row>
    <row r="1074" spans="4:8" x14ac:dyDescent="0.3">
      <c r="D1074" s="21"/>
      <c r="H1074" s="20"/>
    </row>
    <row r="1075" spans="4:8" x14ac:dyDescent="0.3">
      <c r="D1075" s="21"/>
      <c r="H1075" s="20"/>
    </row>
    <row r="1076" spans="4:8" x14ac:dyDescent="0.3">
      <c r="D1076" s="21"/>
      <c r="H1076" s="20"/>
    </row>
    <row r="1077" spans="4:8" x14ac:dyDescent="0.3">
      <c r="D1077" s="21"/>
      <c r="H1077" s="20"/>
    </row>
    <row r="1078" spans="4:8" x14ac:dyDescent="0.3">
      <c r="D1078" s="21"/>
      <c r="H1078" s="20"/>
    </row>
    <row r="1079" spans="4:8" x14ac:dyDescent="0.3">
      <c r="D1079" s="21"/>
      <c r="H1079" s="20"/>
    </row>
    <row r="1080" spans="4:8" x14ac:dyDescent="0.3">
      <c r="D1080" s="21"/>
      <c r="H1080" s="20"/>
    </row>
    <row r="1081" spans="4:8" x14ac:dyDescent="0.3">
      <c r="D1081" s="21"/>
      <c r="H1081" s="20"/>
    </row>
    <row r="1082" spans="4:8" x14ac:dyDescent="0.3">
      <c r="D1082" s="21"/>
      <c r="H1082" s="20"/>
    </row>
    <row r="1083" spans="4:8" x14ac:dyDescent="0.3">
      <c r="D1083" s="21"/>
      <c r="H1083" s="20"/>
    </row>
    <row r="1084" spans="4:8" x14ac:dyDescent="0.3">
      <c r="D1084" s="21"/>
      <c r="H1084" s="20"/>
    </row>
    <row r="1085" spans="4:8" x14ac:dyDescent="0.3">
      <c r="D1085" s="21"/>
      <c r="H1085" s="20"/>
    </row>
    <row r="1086" spans="4:8" x14ac:dyDescent="0.3">
      <c r="D1086" s="21"/>
      <c r="H1086" s="20"/>
    </row>
    <row r="1087" spans="4:8" x14ac:dyDescent="0.3">
      <c r="D1087" s="21"/>
      <c r="H1087" s="20"/>
    </row>
    <row r="1088" spans="4:8" x14ac:dyDescent="0.3">
      <c r="D1088" s="21"/>
      <c r="H1088" s="20"/>
    </row>
    <row r="1089" spans="4:8" x14ac:dyDescent="0.3">
      <c r="D1089" s="21"/>
      <c r="H1089" s="20"/>
    </row>
    <row r="1090" spans="4:8" x14ac:dyDescent="0.3">
      <c r="D1090" s="21"/>
      <c r="H1090" s="20"/>
    </row>
    <row r="1091" spans="4:8" x14ac:dyDescent="0.3">
      <c r="D1091" s="21"/>
      <c r="H1091" s="20"/>
    </row>
    <row r="1092" spans="4:8" x14ac:dyDescent="0.3">
      <c r="D1092" s="21"/>
      <c r="H1092" s="20"/>
    </row>
    <row r="1093" spans="4:8" x14ac:dyDescent="0.3">
      <c r="D1093" s="21"/>
      <c r="H1093" s="20"/>
    </row>
    <row r="1094" spans="4:8" x14ac:dyDescent="0.3">
      <c r="D1094" s="21"/>
      <c r="H1094" s="20"/>
    </row>
    <row r="1095" spans="4:8" x14ac:dyDescent="0.3">
      <c r="D1095" s="21"/>
      <c r="H1095" s="20"/>
    </row>
    <row r="1096" spans="4:8" x14ac:dyDescent="0.3">
      <c r="D1096" s="21"/>
      <c r="H1096" s="20"/>
    </row>
    <row r="1097" spans="4:8" x14ac:dyDescent="0.3">
      <c r="D1097" s="21"/>
      <c r="H1097" s="20"/>
    </row>
    <row r="1098" spans="4:8" x14ac:dyDescent="0.3">
      <c r="D1098" s="21"/>
      <c r="H1098" s="20"/>
    </row>
    <row r="1099" spans="4:8" x14ac:dyDescent="0.3">
      <c r="D1099" s="21"/>
      <c r="H1099" s="20"/>
    </row>
    <row r="1100" spans="4:8" x14ac:dyDescent="0.3">
      <c r="D1100" s="21"/>
      <c r="H1100" s="20"/>
    </row>
    <row r="1101" spans="4:8" x14ac:dyDescent="0.3">
      <c r="D1101" s="21"/>
      <c r="H1101" s="20"/>
    </row>
    <row r="1102" spans="4:8" x14ac:dyDescent="0.3">
      <c r="D1102" s="21"/>
      <c r="H1102" s="20"/>
    </row>
    <row r="1103" spans="4:8" x14ac:dyDescent="0.3">
      <c r="D1103" s="21"/>
      <c r="H1103" s="20"/>
    </row>
    <row r="1104" spans="4:8" x14ac:dyDescent="0.3">
      <c r="D1104" s="21"/>
      <c r="H1104" s="20"/>
    </row>
    <row r="1105" spans="4:8" x14ac:dyDescent="0.3">
      <c r="D1105" s="21"/>
      <c r="H1105" s="20"/>
    </row>
    <row r="1106" spans="4:8" x14ac:dyDescent="0.3">
      <c r="D1106" s="21"/>
      <c r="H1106" s="20"/>
    </row>
    <row r="1107" spans="4:8" x14ac:dyDescent="0.3">
      <c r="D1107" s="21"/>
      <c r="H1107" s="20"/>
    </row>
    <row r="1108" spans="4:8" x14ac:dyDescent="0.3">
      <c r="D1108" s="21"/>
      <c r="H1108" s="20"/>
    </row>
    <row r="1109" spans="4:8" x14ac:dyDescent="0.3">
      <c r="D1109" s="21"/>
      <c r="H1109" s="20"/>
    </row>
    <row r="1110" spans="4:8" x14ac:dyDescent="0.3">
      <c r="D1110" s="21"/>
      <c r="H1110" s="20"/>
    </row>
    <row r="1111" spans="4:8" x14ac:dyDescent="0.3">
      <c r="D1111" s="21"/>
      <c r="H1111" s="20"/>
    </row>
    <row r="1112" spans="4:8" x14ac:dyDescent="0.3">
      <c r="D1112" s="21"/>
      <c r="H1112" s="20"/>
    </row>
    <row r="1113" spans="4:8" x14ac:dyDescent="0.3">
      <c r="D1113" s="21"/>
      <c r="H1113" s="20"/>
    </row>
    <row r="1114" spans="4:8" x14ac:dyDescent="0.3">
      <c r="D1114" s="21"/>
      <c r="H1114" s="20"/>
    </row>
    <row r="1115" spans="4:8" x14ac:dyDescent="0.3">
      <c r="D1115" s="21"/>
      <c r="H1115" s="20"/>
    </row>
    <row r="1116" spans="4:8" x14ac:dyDescent="0.3">
      <c r="D1116" s="21"/>
      <c r="H1116" s="20"/>
    </row>
    <row r="1117" spans="4:8" x14ac:dyDescent="0.3">
      <c r="D1117" s="21"/>
      <c r="H1117" s="20"/>
    </row>
    <row r="1118" spans="4:8" x14ac:dyDescent="0.3">
      <c r="D1118" s="21"/>
      <c r="H1118" s="20"/>
    </row>
    <row r="1119" spans="4:8" x14ac:dyDescent="0.3">
      <c r="D1119" s="21"/>
      <c r="H1119" s="20"/>
    </row>
    <row r="1120" spans="4:8" x14ac:dyDescent="0.3">
      <c r="D1120" s="21"/>
      <c r="H1120" s="20"/>
    </row>
    <row r="1121" spans="4:8" x14ac:dyDescent="0.3">
      <c r="D1121" s="21"/>
      <c r="H1121" s="20"/>
    </row>
    <row r="1122" spans="4:8" x14ac:dyDescent="0.3">
      <c r="D1122" s="21"/>
      <c r="H1122" s="20"/>
    </row>
    <row r="1123" spans="4:8" x14ac:dyDescent="0.3">
      <c r="D1123" s="21"/>
      <c r="H1123" s="20"/>
    </row>
    <row r="1124" spans="4:8" x14ac:dyDescent="0.3">
      <c r="D1124" s="21"/>
      <c r="H1124" s="20"/>
    </row>
    <row r="1125" spans="4:8" x14ac:dyDescent="0.3">
      <c r="D1125" s="21"/>
      <c r="H1125" s="20"/>
    </row>
    <row r="1126" spans="4:8" x14ac:dyDescent="0.3">
      <c r="D1126" s="21"/>
      <c r="H1126" s="20"/>
    </row>
    <row r="1127" spans="4:8" x14ac:dyDescent="0.3">
      <c r="D1127" s="21"/>
      <c r="H1127" s="20"/>
    </row>
    <row r="1128" spans="4:8" x14ac:dyDescent="0.3">
      <c r="D1128" s="21"/>
      <c r="H1128" s="20"/>
    </row>
    <row r="1129" spans="4:8" x14ac:dyDescent="0.3">
      <c r="D1129" s="21"/>
      <c r="H1129" s="20"/>
    </row>
    <row r="1130" spans="4:8" x14ac:dyDescent="0.3">
      <c r="D1130" s="21"/>
      <c r="H1130" s="20"/>
    </row>
    <row r="1131" spans="4:8" x14ac:dyDescent="0.3">
      <c r="D1131" s="21"/>
      <c r="H1131" s="20"/>
    </row>
    <row r="1132" spans="4:8" x14ac:dyDescent="0.3">
      <c r="D1132" s="21"/>
      <c r="H1132" s="20"/>
    </row>
    <row r="1133" spans="4:8" x14ac:dyDescent="0.3">
      <c r="D1133" s="21"/>
      <c r="H1133" s="20"/>
    </row>
    <row r="1134" spans="4:8" x14ac:dyDescent="0.3">
      <c r="D1134" s="21"/>
      <c r="H1134" s="20"/>
    </row>
    <row r="1135" spans="4:8" x14ac:dyDescent="0.3">
      <c r="D1135" s="21"/>
      <c r="H1135" s="20"/>
    </row>
    <row r="1136" spans="4:8" x14ac:dyDescent="0.3">
      <c r="D1136" s="21"/>
      <c r="H1136" s="20"/>
    </row>
    <row r="1137" spans="4:8" x14ac:dyDescent="0.3">
      <c r="D1137" s="21"/>
      <c r="H1137" s="20"/>
    </row>
    <row r="1138" spans="4:8" x14ac:dyDescent="0.3">
      <c r="D1138" s="21"/>
      <c r="H1138" s="20"/>
    </row>
    <row r="1139" spans="4:8" x14ac:dyDescent="0.3">
      <c r="D1139" s="21"/>
      <c r="H1139" s="20"/>
    </row>
    <row r="1140" spans="4:8" x14ac:dyDescent="0.3">
      <c r="D1140" s="21"/>
      <c r="H1140" s="20"/>
    </row>
    <row r="1141" spans="4:8" x14ac:dyDescent="0.3">
      <c r="D1141" s="21"/>
      <c r="H1141" s="20"/>
    </row>
    <row r="1142" spans="4:8" x14ac:dyDescent="0.3">
      <c r="D1142" s="21"/>
      <c r="H1142" s="20"/>
    </row>
    <row r="1143" spans="4:8" x14ac:dyDescent="0.3">
      <c r="D1143" s="21"/>
      <c r="H1143" s="20"/>
    </row>
    <row r="1144" spans="4:8" x14ac:dyDescent="0.3">
      <c r="D1144" s="21"/>
      <c r="H1144" s="20"/>
    </row>
    <row r="1145" spans="4:8" x14ac:dyDescent="0.3">
      <c r="D1145" s="21"/>
      <c r="H1145" s="20"/>
    </row>
    <row r="1146" spans="4:8" x14ac:dyDescent="0.3">
      <c r="D1146" s="21"/>
      <c r="H1146" s="20"/>
    </row>
    <row r="1147" spans="4:8" x14ac:dyDescent="0.3">
      <c r="D1147" s="21"/>
      <c r="H1147" s="20"/>
    </row>
    <row r="1148" spans="4:8" x14ac:dyDescent="0.3">
      <c r="D1148" s="21"/>
      <c r="H1148" s="20"/>
    </row>
    <row r="1149" spans="4:8" x14ac:dyDescent="0.3">
      <c r="D1149" s="21"/>
      <c r="H1149" s="20"/>
    </row>
    <row r="1150" spans="4:8" x14ac:dyDescent="0.3">
      <c r="D1150" s="21"/>
      <c r="H1150" s="20"/>
    </row>
    <row r="1151" spans="4:8" x14ac:dyDescent="0.3">
      <c r="D1151" s="21"/>
      <c r="H1151" s="20"/>
    </row>
    <row r="1152" spans="4:8" x14ac:dyDescent="0.3">
      <c r="D1152" s="21"/>
      <c r="H1152" s="20"/>
    </row>
    <row r="1153" spans="4:8" x14ac:dyDescent="0.3">
      <c r="D1153" s="21"/>
      <c r="H1153" s="20"/>
    </row>
    <row r="1154" spans="4:8" x14ac:dyDescent="0.3">
      <c r="D1154" s="21"/>
      <c r="H1154" s="20"/>
    </row>
    <row r="1155" spans="4:8" x14ac:dyDescent="0.3">
      <c r="D1155" s="21"/>
      <c r="H1155" s="20"/>
    </row>
    <row r="1156" spans="4:8" x14ac:dyDescent="0.3">
      <c r="D1156" s="21"/>
      <c r="H1156" s="20"/>
    </row>
    <row r="1157" spans="4:8" x14ac:dyDescent="0.3">
      <c r="D1157" s="21"/>
      <c r="H1157" s="20"/>
    </row>
    <row r="1158" spans="4:8" x14ac:dyDescent="0.3">
      <c r="D1158" s="21"/>
      <c r="H1158" s="20"/>
    </row>
    <row r="1159" spans="4:8" x14ac:dyDescent="0.3">
      <c r="D1159" s="21"/>
      <c r="H1159" s="20"/>
    </row>
    <row r="1160" spans="4:8" x14ac:dyDescent="0.3">
      <c r="D1160" s="21"/>
      <c r="H1160" s="20"/>
    </row>
    <row r="1161" spans="4:8" x14ac:dyDescent="0.3">
      <c r="D1161" s="21"/>
      <c r="H1161" s="20"/>
    </row>
    <row r="1162" spans="4:8" x14ac:dyDescent="0.3">
      <c r="D1162" s="21"/>
      <c r="H1162" s="20"/>
    </row>
    <row r="1163" spans="4:8" x14ac:dyDescent="0.3">
      <c r="D1163" s="21"/>
      <c r="H1163" s="20"/>
    </row>
    <row r="1164" spans="4:8" x14ac:dyDescent="0.3">
      <c r="D1164" s="21"/>
      <c r="H1164" s="20"/>
    </row>
    <row r="1165" spans="4:8" x14ac:dyDescent="0.3">
      <c r="D1165" s="21"/>
      <c r="H1165" s="20"/>
    </row>
    <row r="1166" spans="4:8" x14ac:dyDescent="0.3">
      <c r="D1166" s="21"/>
      <c r="H1166" s="20"/>
    </row>
    <row r="1167" spans="4:8" x14ac:dyDescent="0.3">
      <c r="D1167" s="21"/>
      <c r="H1167" s="20"/>
    </row>
    <row r="1168" spans="4:8" x14ac:dyDescent="0.3">
      <c r="D1168" s="21"/>
      <c r="H1168" s="20"/>
    </row>
    <row r="1169" spans="4:8" x14ac:dyDescent="0.3">
      <c r="D1169" s="21"/>
      <c r="H1169" s="20"/>
    </row>
    <row r="1170" spans="4:8" x14ac:dyDescent="0.3">
      <c r="D1170" s="21"/>
      <c r="H1170" s="20"/>
    </row>
    <row r="1171" spans="4:8" x14ac:dyDescent="0.3">
      <c r="D1171" s="21"/>
      <c r="H1171" s="20"/>
    </row>
    <row r="1172" spans="4:8" x14ac:dyDescent="0.3">
      <c r="D1172" s="21"/>
      <c r="H1172" s="20"/>
    </row>
    <row r="1173" spans="4:8" x14ac:dyDescent="0.3">
      <c r="D1173" s="21"/>
      <c r="H1173" s="20"/>
    </row>
    <row r="1174" spans="4:8" x14ac:dyDescent="0.3">
      <c r="D1174" s="21"/>
      <c r="H1174" s="20"/>
    </row>
    <row r="1175" spans="4:8" x14ac:dyDescent="0.3">
      <c r="D1175" s="21"/>
      <c r="H1175" s="20"/>
    </row>
    <row r="1176" spans="4:8" x14ac:dyDescent="0.3">
      <c r="D1176" s="21"/>
      <c r="H1176" s="20"/>
    </row>
    <row r="1177" spans="4:8" x14ac:dyDescent="0.3">
      <c r="D1177" s="21"/>
      <c r="H1177" s="20"/>
    </row>
    <row r="1178" spans="4:8" x14ac:dyDescent="0.3">
      <c r="D1178" s="21"/>
      <c r="H1178" s="20"/>
    </row>
    <row r="1179" spans="4:8" x14ac:dyDescent="0.3">
      <c r="D1179" s="21"/>
      <c r="H1179" s="20"/>
    </row>
    <row r="1180" spans="4:8" x14ac:dyDescent="0.3">
      <c r="D1180" s="21"/>
      <c r="H1180" s="20"/>
    </row>
    <row r="1181" spans="4:8" x14ac:dyDescent="0.3">
      <c r="D1181" s="21"/>
      <c r="H1181" s="20"/>
    </row>
    <row r="1182" spans="4:8" x14ac:dyDescent="0.3">
      <c r="D1182" s="21"/>
      <c r="H1182" s="20"/>
    </row>
    <row r="1183" spans="4:8" x14ac:dyDescent="0.3">
      <c r="D1183" s="21"/>
      <c r="H1183" s="20"/>
    </row>
    <row r="1184" spans="4:8" x14ac:dyDescent="0.3">
      <c r="D1184" s="21"/>
      <c r="H1184" s="20"/>
    </row>
    <row r="1185" spans="4:8" x14ac:dyDescent="0.3">
      <c r="D1185" s="21"/>
      <c r="H1185" s="20"/>
    </row>
    <row r="1186" spans="4:8" x14ac:dyDescent="0.3">
      <c r="D1186" s="21"/>
      <c r="H1186" s="20"/>
    </row>
    <row r="1187" spans="4:8" x14ac:dyDescent="0.3">
      <c r="D1187" s="21"/>
      <c r="H1187" s="20"/>
    </row>
    <row r="1188" spans="4:8" x14ac:dyDescent="0.3">
      <c r="D1188" s="21"/>
      <c r="H1188" s="20"/>
    </row>
    <row r="1189" spans="4:8" x14ac:dyDescent="0.3">
      <c r="D1189" s="21"/>
      <c r="H1189" s="20"/>
    </row>
    <row r="1190" spans="4:8" x14ac:dyDescent="0.3">
      <c r="D1190" s="21"/>
      <c r="H1190" s="20"/>
    </row>
    <row r="1191" spans="4:8" x14ac:dyDescent="0.3">
      <c r="D1191" s="21"/>
      <c r="H1191" s="20"/>
    </row>
    <row r="1192" spans="4:8" x14ac:dyDescent="0.3">
      <c r="D1192" s="21"/>
      <c r="H1192" s="20"/>
    </row>
    <row r="1193" spans="4:8" x14ac:dyDescent="0.3">
      <c r="D1193" s="21"/>
      <c r="H1193" s="20"/>
    </row>
    <row r="1194" spans="4:8" x14ac:dyDescent="0.3">
      <c r="D1194" s="21"/>
      <c r="H1194" s="20"/>
    </row>
    <row r="1195" spans="4:8" x14ac:dyDescent="0.3">
      <c r="D1195" s="21"/>
      <c r="H1195" s="20"/>
    </row>
    <row r="1196" spans="4:8" x14ac:dyDescent="0.3">
      <c r="D1196" s="21"/>
      <c r="H1196" s="20"/>
    </row>
    <row r="1197" spans="4:8" x14ac:dyDescent="0.3">
      <c r="D1197" s="21"/>
      <c r="H1197" s="20"/>
    </row>
    <row r="1198" spans="4:8" x14ac:dyDescent="0.3">
      <c r="D1198" s="21"/>
      <c r="H1198" s="20"/>
    </row>
    <row r="1199" spans="4:8" x14ac:dyDescent="0.3">
      <c r="D1199" s="21"/>
      <c r="H1199" s="20"/>
    </row>
    <row r="1200" spans="4:8" x14ac:dyDescent="0.3">
      <c r="D1200" s="21"/>
      <c r="H1200" s="20"/>
    </row>
    <row r="1201" spans="4:8" x14ac:dyDescent="0.3">
      <c r="D1201" s="21"/>
      <c r="H1201" s="20"/>
    </row>
    <row r="1202" spans="4:8" x14ac:dyDescent="0.3">
      <c r="D1202" s="21"/>
      <c r="H1202" s="20"/>
    </row>
    <row r="1203" spans="4:8" x14ac:dyDescent="0.3">
      <c r="D1203" s="21"/>
      <c r="H1203" s="20"/>
    </row>
    <row r="1204" spans="4:8" x14ac:dyDescent="0.3">
      <c r="D1204" s="21"/>
      <c r="H1204" s="20"/>
    </row>
    <row r="1205" spans="4:8" x14ac:dyDescent="0.3">
      <c r="D1205" s="21"/>
      <c r="H1205" s="20"/>
    </row>
    <row r="1206" spans="4:8" x14ac:dyDescent="0.3">
      <c r="D1206" s="21"/>
      <c r="H1206" s="20"/>
    </row>
    <row r="1207" spans="4:8" x14ac:dyDescent="0.3">
      <c r="D1207" s="21"/>
      <c r="H1207" s="20"/>
    </row>
    <row r="1208" spans="4:8" x14ac:dyDescent="0.3">
      <c r="D1208" s="21"/>
      <c r="H1208" s="20"/>
    </row>
    <row r="1209" spans="4:8" x14ac:dyDescent="0.3">
      <c r="D1209" s="21"/>
      <c r="H1209" s="20"/>
    </row>
    <row r="1210" spans="4:8" x14ac:dyDescent="0.3">
      <c r="D1210" s="21"/>
      <c r="H1210" s="20"/>
    </row>
    <row r="1211" spans="4:8" x14ac:dyDescent="0.3">
      <c r="D1211" s="21"/>
      <c r="H1211" s="20"/>
    </row>
    <row r="1212" spans="4:8" x14ac:dyDescent="0.3">
      <c r="D1212" s="21"/>
      <c r="H1212" s="20"/>
    </row>
    <row r="1213" spans="4:8" x14ac:dyDescent="0.3">
      <c r="D1213" s="21"/>
      <c r="H1213" s="20"/>
    </row>
    <row r="1214" spans="4:8" x14ac:dyDescent="0.3">
      <c r="D1214" s="21"/>
      <c r="H1214" s="20"/>
    </row>
    <row r="1215" spans="4:8" x14ac:dyDescent="0.3">
      <c r="D1215" s="21"/>
      <c r="H1215" s="20"/>
    </row>
    <row r="1216" spans="4:8" x14ac:dyDescent="0.3">
      <c r="D1216" s="21"/>
      <c r="H1216" s="20"/>
    </row>
    <row r="1217" spans="4:8" x14ac:dyDescent="0.3">
      <c r="D1217" s="21"/>
      <c r="H1217" s="20"/>
    </row>
    <row r="1218" spans="4:8" x14ac:dyDescent="0.3">
      <c r="D1218" s="21"/>
      <c r="H1218" s="20"/>
    </row>
    <row r="1219" spans="4:8" x14ac:dyDescent="0.3">
      <c r="D1219" s="21"/>
      <c r="H1219" s="20"/>
    </row>
    <row r="1220" spans="4:8" x14ac:dyDescent="0.3">
      <c r="D1220" s="21"/>
      <c r="H1220" s="20"/>
    </row>
    <row r="1221" spans="4:8" x14ac:dyDescent="0.3">
      <c r="D1221" s="21"/>
      <c r="H1221" s="20"/>
    </row>
    <row r="1222" spans="4:8" x14ac:dyDescent="0.3">
      <c r="D1222" s="21"/>
      <c r="H1222" s="20"/>
    </row>
    <row r="1223" spans="4:8" x14ac:dyDescent="0.3">
      <c r="D1223" s="21"/>
      <c r="H1223" s="20"/>
    </row>
    <row r="1224" spans="4:8" x14ac:dyDescent="0.3">
      <c r="D1224" s="21"/>
      <c r="H1224" s="20"/>
    </row>
    <row r="1225" spans="4:8" x14ac:dyDescent="0.3">
      <c r="D1225" s="21"/>
      <c r="H1225" s="20"/>
    </row>
    <row r="1226" spans="4:8" x14ac:dyDescent="0.3">
      <c r="D1226" s="21"/>
      <c r="H1226" s="20"/>
    </row>
    <row r="1227" spans="4:8" x14ac:dyDescent="0.3">
      <c r="D1227" s="21"/>
      <c r="H1227" s="20"/>
    </row>
    <row r="1228" spans="4:8" x14ac:dyDescent="0.3">
      <c r="D1228" s="21"/>
      <c r="H1228" s="20"/>
    </row>
    <row r="1229" spans="4:8" x14ac:dyDescent="0.3">
      <c r="D1229" s="21"/>
      <c r="H1229" s="20"/>
    </row>
    <row r="1230" spans="4:8" x14ac:dyDescent="0.3">
      <c r="D1230" s="21"/>
      <c r="H1230" s="20"/>
    </row>
    <row r="1231" spans="4:8" x14ac:dyDescent="0.3">
      <c r="D1231" s="21"/>
      <c r="H1231" s="20"/>
    </row>
    <row r="1232" spans="4:8" x14ac:dyDescent="0.3">
      <c r="D1232" s="21"/>
      <c r="H1232" s="20"/>
    </row>
    <row r="1233" spans="4:8" x14ac:dyDescent="0.3">
      <c r="D1233" s="21"/>
      <c r="H1233" s="20"/>
    </row>
    <row r="1234" spans="4:8" x14ac:dyDescent="0.3">
      <c r="D1234" s="21"/>
      <c r="H1234" s="20"/>
    </row>
    <row r="1235" spans="4:8" x14ac:dyDescent="0.3">
      <c r="D1235" s="21"/>
      <c r="H1235" s="20"/>
    </row>
    <row r="1236" spans="4:8" x14ac:dyDescent="0.3">
      <c r="D1236" s="21"/>
      <c r="H1236" s="20"/>
    </row>
    <row r="1237" spans="4:8" x14ac:dyDescent="0.3">
      <c r="D1237" s="21"/>
      <c r="H1237" s="20"/>
    </row>
    <row r="1238" spans="4:8" x14ac:dyDescent="0.3">
      <c r="D1238" s="21"/>
      <c r="H1238" s="20"/>
    </row>
    <row r="1239" spans="4:8" x14ac:dyDescent="0.3">
      <c r="D1239" s="21"/>
      <c r="H1239" s="20"/>
    </row>
    <row r="1240" spans="4:8" x14ac:dyDescent="0.3">
      <c r="D1240" s="21"/>
      <c r="H1240" s="20"/>
    </row>
    <row r="1241" spans="4:8" x14ac:dyDescent="0.3">
      <c r="D1241" s="21"/>
      <c r="H1241" s="20"/>
    </row>
    <row r="1242" spans="4:8" x14ac:dyDescent="0.3">
      <c r="D1242" s="21"/>
      <c r="H1242" s="20"/>
    </row>
    <row r="1243" spans="4:8" x14ac:dyDescent="0.3">
      <c r="D1243" s="21"/>
      <c r="H1243" s="20"/>
    </row>
    <row r="1244" spans="4:8" x14ac:dyDescent="0.3">
      <c r="D1244" s="21"/>
      <c r="H1244" s="20"/>
    </row>
    <row r="1245" spans="4:8" x14ac:dyDescent="0.3">
      <c r="D1245" s="21"/>
      <c r="H1245" s="20"/>
    </row>
    <row r="1246" spans="4:8" x14ac:dyDescent="0.3">
      <c r="D1246" s="21"/>
      <c r="H1246" s="20"/>
    </row>
    <row r="1247" spans="4:8" x14ac:dyDescent="0.3">
      <c r="D1247" s="21"/>
      <c r="H1247" s="20"/>
    </row>
    <row r="1248" spans="4:8" x14ac:dyDescent="0.3">
      <c r="D1248" s="21"/>
      <c r="H1248" s="20"/>
    </row>
    <row r="1249" spans="4:8" x14ac:dyDescent="0.3">
      <c r="D1249" s="21"/>
      <c r="H1249" s="20"/>
    </row>
    <row r="1250" spans="4:8" x14ac:dyDescent="0.3">
      <c r="D1250" s="21"/>
      <c r="H1250" s="20"/>
    </row>
    <row r="1251" spans="4:8" x14ac:dyDescent="0.3">
      <c r="D1251" s="21"/>
      <c r="H1251" s="20"/>
    </row>
    <row r="1252" spans="4:8" x14ac:dyDescent="0.3">
      <c r="D1252" s="21"/>
      <c r="H1252" s="20"/>
    </row>
    <row r="1253" spans="4:8" x14ac:dyDescent="0.3">
      <c r="D1253" s="21"/>
      <c r="H1253" s="20"/>
    </row>
    <row r="1254" spans="4:8" x14ac:dyDescent="0.3">
      <c r="D1254" s="21"/>
      <c r="H1254" s="20"/>
    </row>
    <row r="1255" spans="4:8" x14ac:dyDescent="0.3">
      <c r="D1255" s="21"/>
      <c r="H1255" s="20"/>
    </row>
    <row r="1256" spans="4:8" x14ac:dyDescent="0.3">
      <c r="D1256" s="21"/>
      <c r="H1256" s="20"/>
    </row>
    <row r="1257" spans="4:8" x14ac:dyDescent="0.3">
      <c r="D1257" s="21"/>
      <c r="H1257" s="20"/>
    </row>
    <row r="1258" spans="4:8" x14ac:dyDescent="0.3">
      <c r="D1258" s="21"/>
      <c r="H1258" s="20"/>
    </row>
    <row r="1259" spans="4:8" x14ac:dyDescent="0.3">
      <c r="D1259" s="21"/>
      <c r="H1259" s="20"/>
    </row>
    <row r="1260" spans="4:8" x14ac:dyDescent="0.3">
      <c r="D1260" s="21"/>
      <c r="H1260" s="20"/>
    </row>
    <row r="1261" spans="4:8" x14ac:dyDescent="0.3">
      <c r="D1261" s="21"/>
      <c r="H1261" s="20"/>
    </row>
    <row r="1262" spans="4:8" x14ac:dyDescent="0.3">
      <c r="D1262" s="21"/>
      <c r="H1262" s="20"/>
    </row>
    <row r="1263" spans="4:8" x14ac:dyDescent="0.3">
      <c r="D1263" s="21"/>
      <c r="H1263" s="20"/>
    </row>
    <row r="1264" spans="4:8" x14ac:dyDescent="0.3">
      <c r="D1264" s="21"/>
      <c r="H1264" s="20"/>
    </row>
    <row r="1265" spans="4:8" x14ac:dyDescent="0.3">
      <c r="D1265" s="21"/>
      <c r="H1265" s="20"/>
    </row>
    <row r="1266" spans="4:8" x14ac:dyDescent="0.3">
      <c r="D1266" s="21"/>
      <c r="H1266" s="20"/>
    </row>
    <row r="1267" spans="4:8" x14ac:dyDescent="0.3">
      <c r="D1267" s="21"/>
      <c r="H1267" s="20"/>
    </row>
    <row r="1268" spans="4:8" x14ac:dyDescent="0.3">
      <c r="D1268" s="21"/>
      <c r="H1268" s="20"/>
    </row>
    <row r="1269" spans="4:8" x14ac:dyDescent="0.3">
      <c r="D1269" s="21"/>
      <c r="H1269" s="20"/>
    </row>
    <row r="1270" spans="4:8" x14ac:dyDescent="0.3">
      <c r="D1270" s="21"/>
      <c r="H1270" s="20"/>
    </row>
    <row r="1271" spans="4:8" x14ac:dyDescent="0.3">
      <c r="D1271" s="21"/>
      <c r="H1271" s="20"/>
    </row>
    <row r="1272" spans="4:8" x14ac:dyDescent="0.3">
      <c r="D1272" s="21"/>
      <c r="H1272" s="20"/>
    </row>
    <row r="1273" spans="4:8" x14ac:dyDescent="0.3">
      <c r="D1273" s="21"/>
      <c r="H1273" s="20"/>
    </row>
    <row r="1274" spans="4:8" x14ac:dyDescent="0.3">
      <c r="D1274" s="21"/>
      <c r="H1274" s="20"/>
    </row>
    <row r="1275" spans="4:8" x14ac:dyDescent="0.3">
      <c r="D1275" s="21"/>
      <c r="H1275" s="20"/>
    </row>
    <row r="1276" spans="4:8" x14ac:dyDescent="0.3">
      <c r="D1276" s="21"/>
      <c r="H1276" s="20"/>
    </row>
    <row r="1277" spans="4:8" x14ac:dyDescent="0.3">
      <c r="D1277" s="21"/>
      <c r="H1277" s="20"/>
    </row>
    <row r="1278" spans="4:8" x14ac:dyDescent="0.3">
      <c r="D1278" s="21"/>
      <c r="H1278" s="20"/>
    </row>
    <row r="1279" spans="4:8" x14ac:dyDescent="0.3">
      <c r="D1279" s="21"/>
      <c r="H1279" s="20"/>
    </row>
    <row r="1280" spans="4:8" x14ac:dyDescent="0.3">
      <c r="D1280" s="21"/>
      <c r="H1280" s="20"/>
    </row>
    <row r="1281" spans="4:8" x14ac:dyDescent="0.3">
      <c r="D1281" s="21"/>
      <c r="H1281" s="20"/>
    </row>
    <row r="1282" spans="4:8" x14ac:dyDescent="0.3">
      <c r="D1282" s="21"/>
      <c r="H1282" s="20"/>
    </row>
    <row r="1283" spans="4:8" x14ac:dyDescent="0.3">
      <c r="D1283" s="21"/>
      <c r="H1283" s="20"/>
    </row>
    <row r="1284" spans="4:8" x14ac:dyDescent="0.3">
      <c r="D1284" s="21"/>
      <c r="H1284" s="20"/>
    </row>
    <row r="1285" spans="4:8" x14ac:dyDescent="0.3">
      <c r="D1285" s="21"/>
      <c r="H1285" s="20"/>
    </row>
    <row r="1286" spans="4:8" x14ac:dyDescent="0.3">
      <c r="D1286" s="21"/>
      <c r="H1286" s="20"/>
    </row>
    <row r="1287" spans="4:8" x14ac:dyDescent="0.3">
      <c r="D1287" s="21"/>
      <c r="H1287" s="20"/>
    </row>
    <row r="1288" spans="4:8" x14ac:dyDescent="0.3">
      <c r="D1288" s="21"/>
      <c r="H1288" s="20"/>
    </row>
    <row r="1289" spans="4:8" x14ac:dyDescent="0.3">
      <c r="D1289" s="21"/>
      <c r="H1289" s="20"/>
    </row>
    <row r="1290" spans="4:8" x14ac:dyDescent="0.3">
      <c r="D1290" s="21"/>
      <c r="H1290" s="20"/>
    </row>
    <row r="1291" spans="4:8" x14ac:dyDescent="0.3">
      <c r="D1291" s="21"/>
      <c r="H1291" s="20"/>
    </row>
    <row r="1292" spans="4:8" x14ac:dyDescent="0.3">
      <c r="D1292" s="21"/>
      <c r="H1292" s="20"/>
    </row>
    <row r="1293" spans="4:8" x14ac:dyDescent="0.3">
      <c r="D1293" s="21"/>
      <c r="H1293" s="20"/>
    </row>
    <row r="1294" spans="4:8" x14ac:dyDescent="0.3">
      <c r="D1294" s="21"/>
      <c r="H1294" s="20"/>
    </row>
    <row r="1295" spans="4:8" x14ac:dyDescent="0.3">
      <c r="D1295" s="21"/>
      <c r="H1295" s="20"/>
    </row>
    <row r="1296" spans="4:8" x14ac:dyDescent="0.3">
      <c r="D1296" s="21"/>
      <c r="H1296" s="20"/>
    </row>
    <row r="1297" spans="4:8" x14ac:dyDescent="0.3">
      <c r="D1297" s="21"/>
      <c r="H1297" s="20"/>
    </row>
    <row r="1298" spans="4:8" x14ac:dyDescent="0.3">
      <c r="D1298" s="21"/>
      <c r="H1298" s="20"/>
    </row>
    <row r="1299" spans="4:8" x14ac:dyDescent="0.3">
      <c r="D1299" s="21"/>
      <c r="H1299" s="20"/>
    </row>
    <row r="1300" spans="4:8" x14ac:dyDescent="0.3">
      <c r="D1300" s="21"/>
      <c r="H1300" s="20"/>
    </row>
    <row r="1301" spans="4:8" x14ac:dyDescent="0.3">
      <c r="D1301" s="21"/>
      <c r="H1301" s="20"/>
    </row>
    <row r="1302" spans="4:8" x14ac:dyDescent="0.3">
      <c r="D1302" s="21"/>
      <c r="H1302" s="20"/>
    </row>
    <row r="1303" spans="4:8" x14ac:dyDescent="0.3">
      <c r="D1303" s="21"/>
      <c r="H1303" s="20"/>
    </row>
    <row r="1304" spans="4:8" x14ac:dyDescent="0.3">
      <c r="D1304" s="21"/>
      <c r="H1304" s="20"/>
    </row>
    <row r="1305" spans="4:8" x14ac:dyDescent="0.3">
      <c r="D1305" s="21"/>
      <c r="H1305" s="20"/>
    </row>
    <row r="1306" spans="4:8" x14ac:dyDescent="0.3">
      <c r="D1306" s="21"/>
      <c r="H1306" s="20"/>
    </row>
    <row r="1307" spans="4:8" x14ac:dyDescent="0.3">
      <c r="D1307" s="21"/>
      <c r="H1307" s="20"/>
    </row>
    <row r="1308" spans="4:8" x14ac:dyDescent="0.3">
      <c r="D1308" s="21"/>
      <c r="H1308" s="20"/>
    </row>
    <row r="1309" spans="4:8" x14ac:dyDescent="0.3">
      <c r="D1309" s="21"/>
      <c r="H1309" s="20"/>
    </row>
    <row r="1310" spans="4:8" x14ac:dyDescent="0.3">
      <c r="D1310" s="21"/>
      <c r="H1310" s="20"/>
    </row>
    <row r="1311" spans="4:8" x14ac:dyDescent="0.3">
      <c r="D1311" s="21"/>
      <c r="H1311" s="20"/>
    </row>
    <row r="1312" spans="4:8" x14ac:dyDescent="0.3">
      <c r="D1312" s="21"/>
      <c r="H1312" s="20"/>
    </row>
    <row r="1313" spans="4:8" x14ac:dyDescent="0.3">
      <c r="D1313" s="21"/>
      <c r="H1313" s="20"/>
    </row>
    <row r="1314" spans="4:8" x14ac:dyDescent="0.3">
      <c r="D1314" s="21"/>
      <c r="H1314" s="20"/>
    </row>
    <row r="1315" spans="4:8" x14ac:dyDescent="0.3">
      <c r="D1315" s="21"/>
      <c r="H1315" s="20"/>
    </row>
    <row r="1316" spans="4:8" x14ac:dyDescent="0.3">
      <c r="D1316" s="21"/>
      <c r="H1316" s="20"/>
    </row>
    <row r="1317" spans="4:8" x14ac:dyDescent="0.3">
      <c r="D1317" s="21"/>
      <c r="H1317" s="20"/>
    </row>
    <row r="1318" spans="4:8" x14ac:dyDescent="0.3">
      <c r="D1318" s="21"/>
      <c r="H1318" s="20"/>
    </row>
    <row r="1319" spans="4:8" x14ac:dyDescent="0.3">
      <c r="D1319" s="21"/>
      <c r="H1319" s="20"/>
    </row>
    <row r="1320" spans="4:8" x14ac:dyDescent="0.3">
      <c r="D1320" s="21"/>
      <c r="H1320" s="20"/>
    </row>
    <row r="1321" spans="4:8" x14ac:dyDescent="0.3">
      <c r="D1321" s="21"/>
      <c r="H1321" s="20"/>
    </row>
    <row r="1322" spans="4:8" x14ac:dyDescent="0.3">
      <c r="D1322" s="21"/>
      <c r="H1322" s="20"/>
    </row>
    <row r="1323" spans="4:8" x14ac:dyDescent="0.3">
      <c r="D1323" s="21"/>
      <c r="H1323" s="20"/>
    </row>
    <row r="1324" spans="4:8" x14ac:dyDescent="0.3">
      <c r="D1324" s="21"/>
      <c r="H1324" s="20"/>
    </row>
    <row r="1325" spans="4:8" x14ac:dyDescent="0.3">
      <c r="D1325" s="21"/>
      <c r="H1325" s="20"/>
    </row>
    <row r="1326" spans="4:8" x14ac:dyDescent="0.3">
      <c r="D1326" s="21"/>
      <c r="H1326" s="20"/>
    </row>
    <row r="1327" spans="4:8" x14ac:dyDescent="0.3">
      <c r="D1327" s="21"/>
      <c r="H1327" s="20"/>
    </row>
    <row r="1328" spans="4:8" x14ac:dyDescent="0.3">
      <c r="D1328" s="21"/>
      <c r="H1328" s="20"/>
    </row>
    <row r="1329" spans="4:8" x14ac:dyDescent="0.3">
      <c r="D1329" s="21"/>
      <c r="H1329" s="20"/>
    </row>
    <row r="1330" spans="4:8" x14ac:dyDescent="0.3">
      <c r="D1330" s="21"/>
      <c r="H1330" s="20"/>
    </row>
    <row r="1331" spans="4:8" x14ac:dyDescent="0.3">
      <c r="D1331" s="21"/>
      <c r="H1331" s="20"/>
    </row>
    <row r="1332" spans="4:8" x14ac:dyDescent="0.3">
      <c r="D1332" s="21"/>
      <c r="H1332" s="20"/>
    </row>
    <row r="1333" spans="4:8" x14ac:dyDescent="0.3">
      <c r="D1333" s="21"/>
      <c r="H1333" s="20"/>
    </row>
    <row r="1334" spans="4:8" x14ac:dyDescent="0.3">
      <c r="D1334" s="21"/>
      <c r="H1334" s="20"/>
    </row>
    <row r="1335" spans="4:8" x14ac:dyDescent="0.3">
      <c r="D1335" s="21"/>
      <c r="H1335" s="20"/>
    </row>
    <row r="1336" spans="4:8" x14ac:dyDescent="0.3">
      <c r="D1336" s="21"/>
      <c r="H1336" s="20"/>
    </row>
    <row r="1337" spans="4:8" x14ac:dyDescent="0.3">
      <c r="D1337" s="21"/>
      <c r="H1337" s="20"/>
    </row>
    <row r="1338" spans="4:8" x14ac:dyDescent="0.3">
      <c r="D1338" s="21"/>
      <c r="H1338" s="20"/>
    </row>
    <row r="1339" spans="4:8" x14ac:dyDescent="0.3">
      <c r="D1339" s="21"/>
      <c r="H1339" s="20"/>
    </row>
    <row r="1340" spans="4:8" x14ac:dyDescent="0.3">
      <c r="D1340" s="21"/>
      <c r="H1340" s="20"/>
    </row>
    <row r="1341" spans="4:8" x14ac:dyDescent="0.3">
      <c r="D1341" s="21"/>
      <c r="H1341" s="20"/>
    </row>
    <row r="1342" spans="4:8" x14ac:dyDescent="0.3">
      <c r="D1342" s="21"/>
      <c r="H1342" s="20"/>
    </row>
    <row r="1343" spans="4:8" x14ac:dyDescent="0.3">
      <c r="D1343" s="21"/>
      <c r="H1343" s="20"/>
    </row>
    <row r="1344" spans="4:8" x14ac:dyDescent="0.3">
      <c r="D1344" s="21"/>
      <c r="H1344" s="20"/>
    </row>
    <row r="1345" spans="4:8" x14ac:dyDescent="0.3">
      <c r="D1345" s="21"/>
      <c r="H1345" s="20"/>
    </row>
    <row r="1346" spans="4:8" x14ac:dyDescent="0.3">
      <c r="D1346" s="21"/>
      <c r="H1346" s="20"/>
    </row>
    <row r="1347" spans="4:8" x14ac:dyDescent="0.3">
      <c r="D1347" s="21"/>
      <c r="H1347" s="20"/>
    </row>
    <row r="1348" spans="4:8" x14ac:dyDescent="0.3">
      <c r="D1348" s="21"/>
      <c r="H1348" s="20"/>
    </row>
    <row r="1349" spans="4:8" x14ac:dyDescent="0.3">
      <c r="D1349" s="21"/>
      <c r="H1349" s="20"/>
    </row>
    <row r="1350" spans="4:8" x14ac:dyDescent="0.3">
      <c r="D1350" s="21"/>
      <c r="H1350" s="20"/>
    </row>
    <row r="1351" spans="4:8" x14ac:dyDescent="0.3">
      <c r="D1351" s="21"/>
      <c r="H1351" s="20"/>
    </row>
    <row r="1352" spans="4:8" x14ac:dyDescent="0.3">
      <c r="D1352" s="21"/>
      <c r="H1352" s="20"/>
    </row>
    <row r="1353" spans="4:8" x14ac:dyDescent="0.3">
      <c r="D1353" s="21"/>
      <c r="H1353" s="20"/>
    </row>
    <row r="1354" spans="4:8" x14ac:dyDescent="0.3">
      <c r="D1354" s="21"/>
      <c r="H1354" s="20"/>
    </row>
    <row r="1355" spans="4:8" x14ac:dyDescent="0.3">
      <c r="D1355" s="21"/>
      <c r="H1355" s="20"/>
    </row>
    <row r="1356" spans="4:8" x14ac:dyDescent="0.3">
      <c r="D1356" s="21"/>
      <c r="H1356" s="20"/>
    </row>
    <row r="1357" spans="4:8" x14ac:dyDescent="0.3">
      <c r="D1357" s="21"/>
      <c r="H1357" s="20"/>
    </row>
    <row r="1358" spans="4:8" x14ac:dyDescent="0.3">
      <c r="D1358" s="21"/>
      <c r="H1358" s="20"/>
    </row>
    <row r="1359" spans="4:8" x14ac:dyDescent="0.3">
      <c r="D1359" s="21"/>
      <c r="H1359" s="20"/>
    </row>
    <row r="1360" spans="4:8" x14ac:dyDescent="0.3">
      <c r="D1360" s="21"/>
      <c r="H1360" s="20"/>
    </row>
    <row r="1361" spans="4:8" x14ac:dyDescent="0.3">
      <c r="D1361" s="21"/>
      <c r="H1361" s="20"/>
    </row>
    <row r="1362" spans="4:8" x14ac:dyDescent="0.3">
      <c r="D1362" s="21"/>
      <c r="H1362" s="20"/>
    </row>
    <row r="1363" spans="4:8" x14ac:dyDescent="0.3">
      <c r="D1363" s="21"/>
      <c r="H1363" s="20"/>
    </row>
    <row r="1364" spans="4:8" x14ac:dyDescent="0.3">
      <c r="D1364" s="21"/>
      <c r="H1364" s="20"/>
    </row>
    <row r="1365" spans="4:8" x14ac:dyDescent="0.3">
      <c r="D1365" s="21"/>
      <c r="H1365" s="20"/>
    </row>
    <row r="1366" spans="4:8" x14ac:dyDescent="0.3">
      <c r="D1366" s="21"/>
      <c r="H1366" s="20"/>
    </row>
    <row r="1367" spans="4:8" x14ac:dyDescent="0.3">
      <c r="D1367" s="21"/>
      <c r="H1367" s="20"/>
    </row>
    <row r="1368" spans="4:8" x14ac:dyDescent="0.3">
      <c r="D1368" s="21"/>
      <c r="H1368" s="20"/>
    </row>
    <row r="1369" spans="4:8" x14ac:dyDescent="0.3">
      <c r="D1369" s="21"/>
      <c r="H1369" s="20"/>
    </row>
    <row r="1370" spans="4:8" x14ac:dyDescent="0.3">
      <c r="D1370" s="21"/>
      <c r="H1370" s="20"/>
    </row>
    <row r="1371" spans="4:8" x14ac:dyDescent="0.3">
      <c r="D1371" s="21"/>
      <c r="H1371" s="20"/>
    </row>
    <row r="1372" spans="4:8" x14ac:dyDescent="0.3">
      <c r="D1372" s="21"/>
      <c r="H1372" s="20"/>
    </row>
    <row r="1373" spans="4:8" x14ac:dyDescent="0.3">
      <c r="D1373" s="21"/>
      <c r="H1373" s="20"/>
    </row>
    <row r="1374" spans="4:8" x14ac:dyDescent="0.3">
      <c r="D1374" s="21"/>
      <c r="H1374" s="20"/>
    </row>
    <row r="1375" spans="4:8" x14ac:dyDescent="0.3">
      <c r="D1375" s="21"/>
      <c r="H1375" s="20"/>
    </row>
    <row r="1376" spans="4:8" x14ac:dyDescent="0.3">
      <c r="D1376" s="21"/>
      <c r="H1376" s="20"/>
    </row>
    <row r="1377" spans="4:8" x14ac:dyDescent="0.3">
      <c r="D1377" s="21"/>
      <c r="H1377" s="20"/>
    </row>
    <row r="1378" spans="4:8" x14ac:dyDescent="0.3">
      <c r="D1378" s="21"/>
      <c r="H1378" s="20"/>
    </row>
    <row r="1379" spans="4:8" x14ac:dyDescent="0.3">
      <c r="D1379" s="21"/>
      <c r="H1379" s="20"/>
    </row>
    <row r="1380" spans="4:8" x14ac:dyDescent="0.3">
      <c r="D1380" s="21"/>
      <c r="H1380" s="20"/>
    </row>
    <row r="1381" spans="4:8" x14ac:dyDescent="0.3">
      <c r="D1381" s="21"/>
      <c r="H1381" s="20"/>
    </row>
    <row r="1382" spans="4:8" x14ac:dyDescent="0.3">
      <c r="D1382" s="21"/>
      <c r="H1382" s="20"/>
    </row>
    <row r="1383" spans="4:8" x14ac:dyDescent="0.3">
      <c r="D1383" s="21"/>
      <c r="H1383" s="20"/>
    </row>
    <row r="1384" spans="4:8" x14ac:dyDescent="0.3">
      <c r="D1384" s="21"/>
      <c r="H1384" s="20"/>
    </row>
    <row r="1385" spans="4:8" x14ac:dyDescent="0.3">
      <c r="D1385" s="21"/>
      <c r="H1385" s="20"/>
    </row>
    <row r="1386" spans="4:8" x14ac:dyDescent="0.3">
      <c r="D1386" s="21"/>
      <c r="H1386" s="20"/>
    </row>
    <row r="1387" spans="4:8" x14ac:dyDescent="0.3">
      <c r="D1387" s="21"/>
      <c r="H1387" s="20"/>
    </row>
    <row r="1388" spans="4:8" x14ac:dyDescent="0.3">
      <c r="D1388" s="21"/>
      <c r="H1388" s="20"/>
    </row>
    <row r="1389" spans="4:8" x14ac:dyDescent="0.3">
      <c r="D1389" s="21"/>
      <c r="H1389" s="20"/>
    </row>
    <row r="1390" spans="4:8" x14ac:dyDescent="0.3">
      <c r="D1390" s="21"/>
      <c r="H1390" s="20"/>
    </row>
    <row r="1391" spans="4:8" x14ac:dyDescent="0.3">
      <c r="D1391" s="21"/>
      <c r="H1391" s="20"/>
    </row>
    <row r="1392" spans="4:8" x14ac:dyDescent="0.3">
      <c r="D1392" s="21"/>
      <c r="H1392" s="20"/>
    </row>
    <row r="1393" spans="4:8" x14ac:dyDescent="0.3">
      <c r="D1393" s="21"/>
      <c r="H1393" s="20"/>
    </row>
    <row r="1394" spans="4:8" x14ac:dyDescent="0.3">
      <c r="D1394" s="21"/>
      <c r="H1394" s="20"/>
    </row>
    <row r="1395" spans="4:8" x14ac:dyDescent="0.3">
      <c r="D1395" s="21"/>
      <c r="H1395" s="20"/>
    </row>
    <row r="1396" spans="4:8" x14ac:dyDescent="0.3">
      <c r="D1396" s="21"/>
      <c r="H1396" s="20"/>
    </row>
    <row r="1397" spans="4:8" x14ac:dyDescent="0.3">
      <c r="D1397" s="21"/>
      <c r="H1397" s="20"/>
    </row>
    <row r="1398" spans="4:8" x14ac:dyDescent="0.3">
      <c r="D1398" s="21"/>
      <c r="H1398" s="20"/>
    </row>
    <row r="1399" spans="4:8" x14ac:dyDescent="0.3">
      <c r="D1399" s="21"/>
      <c r="H1399" s="20"/>
    </row>
    <row r="1400" spans="4:8" x14ac:dyDescent="0.3">
      <c r="D1400" s="21"/>
      <c r="H1400" s="20"/>
    </row>
    <row r="1401" spans="4:8" x14ac:dyDescent="0.3">
      <c r="D1401" s="21"/>
      <c r="H1401" s="20"/>
    </row>
    <row r="1402" spans="4:8" x14ac:dyDescent="0.3">
      <c r="D1402" s="21"/>
      <c r="H1402" s="20"/>
    </row>
    <row r="1403" spans="4:8" x14ac:dyDescent="0.3">
      <c r="D1403" s="21"/>
      <c r="H1403" s="20"/>
    </row>
    <row r="1404" spans="4:8" x14ac:dyDescent="0.3">
      <c r="D1404" s="21"/>
      <c r="H1404" s="20"/>
    </row>
    <row r="1405" spans="4:8" x14ac:dyDescent="0.3">
      <c r="D1405" s="21"/>
      <c r="H1405" s="20"/>
    </row>
    <row r="1406" spans="4:8" x14ac:dyDescent="0.3">
      <c r="D1406" s="21"/>
      <c r="H1406" s="20"/>
    </row>
    <row r="1407" spans="4:8" x14ac:dyDescent="0.3">
      <c r="D1407" s="21"/>
      <c r="H1407" s="20"/>
    </row>
    <row r="1408" spans="4:8" x14ac:dyDescent="0.3">
      <c r="D1408" s="21"/>
      <c r="H1408" s="20"/>
    </row>
    <row r="1409" spans="4:8" x14ac:dyDescent="0.3">
      <c r="D1409" s="21"/>
      <c r="H1409" s="20"/>
    </row>
    <row r="1410" spans="4:8" x14ac:dyDescent="0.3">
      <c r="D1410" s="21"/>
      <c r="H1410" s="20"/>
    </row>
    <row r="1411" spans="4:8" x14ac:dyDescent="0.3">
      <c r="D1411" s="21"/>
      <c r="H1411" s="20"/>
    </row>
    <row r="1412" spans="4:8" x14ac:dyDescent="0.3">
      <c r="D1412" s="21"/>
      <c r="H1412" s="20"/>
    </row>
    <row r="1413" spans="4:8" x14ac:dyDescent="0.3">
      <c r="D1413" s="21"/>
      <c r="H1413" s="20"/>
    </row>
    <row r="1414" spans="4:8" x14ac:dyDescent="0.3">
      <c r="D1414" s="21"/>
      <c r="H1414" s="20"/>
    </row>
    <row r="1415" spans="4:8" x14ac:dyDescent="0.3">
      <c r="D1415" s="21"/>
      <c r="H1415" s="20"/>
    </row>
    <row r="1416" spans="4:8" x14ac:dyDescent="0.3">
      <c r="D1416" s="21"/>
      <c r="H1416" s="20"/>
    </row>
    <row r="1417" spans="4:8" x14ac:dyDescent="0.3">
      <c r="D1417" s="21"/>
      <c r="H1417" s="20"/>
    </row>
    <row r="1418" spans="4:8" x14ac:dyDescent="0.3">
      <c r="D1418" s="21"/>
      <c r="H1418" s="20"/>
    </row>
    <row r="1419" spans="4:8" x14ac:dyDescent="0.3">
      <c r="D1419" s="21"/>
      <c r="H1419" s="20"/>
    </row>
    <row r="1420" spans="4:8" x14ac:dyDescent="0.3">
      <c r="D1420" s="21"/>
      <c r="H1420" s="20"/>
    </row>
    <row r="1421" spans="4:8" x14ac:dyDescent="0.3">
      <c r="D1421" s="21"/>
      <c r="H1421" s="20"/>
    </row>
    <row r="1422" spans="4:8" x14ac:dyDescent="0.3">
      <c r="D1422" s="21"/>
      <c r="H1422" s="20"/>
    </row>
    <row r="1423" spans="4:8" x14ac:dyDescent="0.3">
      <c r="D1423" s="21"/>
      <c r="H1423" s="20"/>
    </row>
    <row r="1424" spans="4:8" x14ac:dyDescent="0.3">
      <c r="D1424" s="21"/>
      <c r="H1424" s="20"/>
    </row>
    <row r="1425" spans="4:8" x14ac:dyDescent="0.3">
      <c r="D1425" s="21"/>
      <c r="H1425" s="20"/>
    </row>
    <row r="1426" spans="4:8" x14ac:dyDescent="0.3">
      <c r="D1426" s="21"/>
      <c r="H1426" s="20"/>
    </row>
    <row r="1427" spans="4:8" x14ac:dyDescent="0.3">
      <c r="D1427" s="21"/>
      <c r="H1427" s="20"/>
    </row>
    <row r="1428" spans="4:8" x14ac:dyDescent="0.3">
      <c r="D1428" s="21"/>
      <c r="H1428" s="20"/>
    </row>
    <row r="1429" spans="4:8" x14ac:dyDescent="0.3">
      <c r="D1429" s="21"/>
      <c r="H1429" s="20"/>
    </row>
    <row r="1430" spans="4:8" x14ac:dyDescent="0.3">
      <c r="D1430" s="21"/>
      <c r="H1430" s="20"/>
    </row>
    <row r="1431" spans="4:8" x14ac:dyDescent="0.3">
      <c r="D1431" s="21"/>
      <c r="H1431" s="20"/>
    </row>
    <row r="1432" spans="4:8" x14ac:dyDescent="0.3">
      <c r="D1432" s="21"/>
      <c r="H1432" s="20"/>
    </row>
    <row r="1433" spans="4:8" x14ac:dyDescent="0.3">
      <c r="D1433" s="21"/>
      <c r="H1433" s="20"/>
    </row>
    <row r="1434" spans="4:8" x14ac:dyDescent="0.3">
      <c r="D1434" s="21"/>
      <c r="H1434" s="20"/>
    </row>
    <row r="1435" spans="4:8" x14ac:dyDescent="0.3">
      <c r="D1435" s="21"/>
      <c r="H1435" s="20"/>
    </row>
    <row r="1436" spans="4:8" x14ac:dyDescent="0.3">
      <c r="D1436" s="21"/>
      <c r="H1436" s="20"/>
    </row>
    <row r="1437" spans="4:8" x14ac:dyDescent="0.3">
      <c r="D1437" s="21"/>
      <c r="H1437" s="20"/>
    </row>
    <row r="1438" spans="4:8" x14ac:dyDescent="0.3">
      <c r="D1438" s="21"/>
      <c r="H1438" s="20"/>
    </row>
    <row r="1439" spans="4:8" x14ac:dyDescent="0.3">
      <c r="D1439" s="21"/>
      <c r="H1439" s="20"/>
    </row>
    <row r="1440" spans="4:8" x14ac:dyDescent="0.3">
      <c r="D1440" s="21"/>
      <c r="H1440" s="20"/>
    </row>
    <row r="1441" spans="4:8" x14ac:dyDescent="0.3">
      <c r="D1441" s="21"/>
      <c r="H1441" s="20"/>
    </row>
    <row r="1442" spans="4:8" x14ac:dyDescent="0.3">
      <c r="D1442" s="21"/>
      <c r="H1442" s="20"/>
    </row>
    <row r="1443" spans="4:8" x14ac:dyDescent="0.3">
      <c r="D1443" s="21"/>
      <c r="H1443" s="20"/>
    </row>
    <row r="1444" spans="4:8" x14ac:dyDescent="0.3">
      <c r="D1444" s="21"/>
      <c r="H1444" s="20"/>
    </row>
    <row r="1445" spans="4:8" x14ac:dyDescent="0.3">
      <c r="D1445" s="21"/>
      <c r="H1445" s="20"/>
    </row>
    <row r="1446" spans="4:8" x14ac:dyDescent="0.3">
      <c r="D1446" s="21"/>
      <c r="H1446" s="20"/>
    </row>
    <row r="1447" spans="4:8" x14ac:dyDescent="0.3">
      <c r="D1447" s="21"/>
      <c r="H1447" s="20"/>
    </row>
    <row r="1448" spans="4:8" x14ac:dyDescent="0.3">
      <c r="D1448" s="21"/>
      <c r="H1448" s="20"/>
    </row>
    <row r="1449" spans="4:8" x14ac:dyDescent="0.3">
      <c r="D1449" s="21"/>
      <c r="H1449" s="20"/>
    </row>
    <row r="1450" spans="4:8" x14ac:dyDescent="0.3">
      <c r="D1450" s="21"/>
      <c r="H1450" s="20"/>
    </row>
    <row r="1451" spans="4:8" x14ac:dyDescent="0.3">
      <c r="D1451" s="21"/>
      <c r="H1451" s="20"/>
    </row>
    <row r="1452" spans="4:8" x14ac:dyDescent="0.3">
      <c r="D1452" s="21"/>
      <c r="H1452" s="20"/>
    </row>
    <row r="1453" spans="4:8" x14ac:dyDescent="0.3">
      <c r="D1453" s="21"/>
      <c r="H1453" s="20"/>
    </row>
    <row r="1454" spans="4:8" x14ac:dyDescent="0.3">
      <c r="D1454" s="21"/>
      <c r="H1454" s="20"/>
    </row>
    <row r="1455" spans="4:8" x14ac:dyDescent="0.3">
      <c r="D1455" s="21"/>
      <c r="H1455" s="20"/>
    </row>
    <row r="1456" spans="4:8" x14ac:dyDescent="0.3">
      <c r="D1456" s="21"/>
      <c r="H1456" s="20"/>
    </row>
    <row r="1457" spans="4:8" x14ac:dyDescent="0.3">
      <c r="D1457" s="21"/>
      <c r="H1457" s="20"/>
    </row>
    <row r="1458" spans="4:8" x14ac:dyDescent="0.3">
      <c r="D1458" s="21"/>
      <c r="H1458" s="20"/>
    </row>
    <row r="1459" spans="4:8" x14ac:dyDescent="0.3">
      <c r="D1459" s="21"/>
      <c r="H1459" s="20"/>
    </row>
    <row r="1460" spans="4:8" x14ac:dyDescent="0.3">
      <c r="D1460" s="21"/>
      <c r="H1460" s="20"/>
    </row>
    <row r="1461" spans="4:8" x14ac:dyDescent="0.3">
      <c r="D1461" s="21"/>
      <c r="H1461" s="20"/>
    </row>
    <row r="1462" spans="4:8" x14ac:dyDescent="0.3">
      <c r="D1462" s="21"/>
      <c r="H1462" s="20"/>
    </row>
    <row r="1463" spans="4:8" x14ac:dyDescent="0.3">
      <c r="D1463" s="21"/>
      <c r="H1463" s="20"/>
    </row>
    <row r="1464" spans="4:8" x14ac:dyDescent="0.3">
      <c r="D1464" s="21"/>
      <c r="H1464" s="20"/>
    </row>
    <row r="1465" spans="4:8" x14ac:dyDescent="0.3">
      <c r="D1465" s="21"/>
      <c r="H1465" s="20"/>
    </row>
    <row r="1466" spans="4:8" x14ac:dyDescent="0.3">
      <c r="D1466" s="21"/>
      <c r="H1466" s="20"/>
    </row>
    <row r="1467" spans="4:8" x14ac:dyDescent="0.3">
      <c r="D1467" s="21"/>
      <c r="H1467" s="20"/>
    </row>
    <row r="1468" spans="4:8" x14ac:dyDescent="0.3">
      <c r="D1468" s="21"/>
      <c r="H1468" s="20"/>
    </row>
    <row r="1469" spans="4:8" x14ac:dyDescent="0.3">
      <c r="D1469" s="21"/>
      <c r="H1469" s="20"/>
    </row>
    <row r="1470" spans="4:8" x14ac:dyDescent="0.3">
      <c r="D1470" s="21"/>
      <c r="H1470" s="20"/>
    </row>
    <row r="1471" spans="4:8" x14ac:dyDescent="0.3">
      <c r="D1471" s="21"/>
      <c r="H1471" s="20"/>
    </row>
    <row r="1472" spans="4:8" x14ac:dyDescent="0.3">
      <c r="D1472" s="21"/>
      <c r="H1472" s="20"/>
    </row>
    <row r="1473" spans="4:8" x14ac:dyDescent="0.3">
      <c r="D1473" s="21"/>
      <c r="H1473" s="20"/>
    </row>
    <row r="1474" spans="4:8" x14ac:dyDescent="0.3">
      <c r="D1474" s="21"/>
      <c r="H1474" s="20"/>
    </row>
    <row r="1475" spans="4:8" x14ac:dyDescent="0.3">
      <c r="D1475" s="21"/>
      <c r="H1475" s="20"/>
    </row>
    <row r="1476" spans="4:8" x14ac:dyDescent="0.3">
      <c r="D1476" s="21"/>
      <c r="H1476" s="20"/>
    </row>
    <row r="1477" spans="4:8" x14ac:dyDescent="0.3">
      <c r="D1477" s="21"/>
      <c r="H1477" s="20"/>
    </row>
    <row r="1478" spans="4:8" x14ac:dyDescent="0.3">
      <c r="D1478" s="21"/>
      <c r="H1478" s="20"/>
    </row>
    <row r="1479" spans="4:8" x14ac:dyDescent="0.3">
      <c r="D1479" s="21"/>
      <c r="H1479" s="20"/>
    </row>
    <row r="1480" spans="4:8" x14ac:dyDescent="0.3">
      <c r="D1480" s="21"/>
      <c r="H1480" s="20"/>
    </row>
    <row r="1481" spans="4:8" x14ac:dyDescent="0.3">
      <c r="D1481" s="21"/>
      <c r="H1481" s="20"/>
    </row>
    <row r="1482" spans="4:8" x14ac:dyDescent="0.3">
      <c r="D1482" s="21"/>
      <c r="H1482" s="20"/>
    </row>
    <row r="1483" spans="4:8" x14ac:dyDescent="0.3">
      <c r="D1483" s="21"/>
      <c r="H1483" s="20"/>
    </row>
    <row r="1484" spans="4:8" x14ac:dyDescent="0.3">
      <c r="D1484" s="21"/>
      <c r="H1484" s="20"/>
    </row>
    <row r="1485" spans="4:8" x14ac:dyDescent="0.3">
      <c r="D1485" s="21"/>
      <c r="H1485" s="20"/>
    </row>
    <row r="1486" spans="4:8" x14ac:dyDescent="0.3">
      <c r="D1486" s="21"/>
      <c r="H1486" s="20"/>
    </row>
    <row r="1487" spans="4:8" x14ac:dyDescent="0.3">
      <c r="D1487" s="21"/>
      <c r="H1487" s="20"/>
    </row>
    <row r="1488" spans="4:8" x14ac:dyDescent="0.3">
      <c r="D1488" s="21"/>
      <c r="H1488" s="20"/>
    </row>
    <row r="1489" spans="4:8" x14ac:dyDescent="0.3">
      <c r="D1489" s="21"/>
      <c r="H1489" s="20"/>
    </row>
    <row r="1490" spans="4:8" x14ac:dyDescent="0.3">
      <c r="D1490" s="21"/>
      <c r="H1490" s="20"/>
    </row>
    <row r="1491" spans="4:8" x14ac:dyDescent="0.3">
      <c r="D1491" s="21"/>
      <c r="H1491" s="20"/>
    </row>
    <row r="1492" spans="4:8" x14ac:dyDescent="0.3">
      <c r="D1492" s="21"/>
      <c r="H1492" s="20"/>
    </row>
    <row r="1493" spans="4:8" x14ac:dyDescent="0.3">
      <c r="D1493" s="21"/>
      <c r="H1493" s="20"/>
    </row>
    <row r="1494" spans="4:8" x14ac:dyDescent="0.3">
      <c r="D1494" s="21"/>
      <c r="H1494" s="20"/>
    </row>
    <row r="1495" spans="4:8" x14ac:dyDescent="0.3">
      <c r="D1495" s="21"/>
      <c r="H1495" s="20"/>
    </row>
    <row r="1496" spans="4:8" x14ac:dyDescent="0.3">
      <c r="D1496" s="21"/>
      <c r="H1496" s="20"/>
    </row>
    <row r="1497" spans="4:8" x14ac:dyDescent="0.3">
      <c r="D1497" s="21"/>
      <c r="H1497" s="20"/>
    </row>
    <row r="1498" spans="4:8" x14ac:dyDescent="0.3">
      <c r="D1498" s="21"/>
      <c r="H1498" s="20"/>
    </row>
    <row r="1499" spans="4:8" x14ac:dyDescent="0.3">
      <c r="D1499" s="21"/>
      <c r="H1499" s="20"/>
    </row>
    <row r="1500" spans="4:8" x14ac:dyDescent="0.3">
      <c r="D1500" s="21"/>
      <c r="H1500" s="20"/>
    </row>
    <row r="1501" spans="4:8" x14ac:dyDescent="0.3">
      <c r="D1501" s="21"/>
      <c r="H1501" s="20"/>
    </row>
    <row r="1502" spans="4:8" x14ac:dyDescent="0.3">
      <c r="D1502" s="21"/>
      <c r="H1502" s="20"/>
    </row>
    <row r="1503" spans="4:8" x14ac:dyDescent="0.3">
      <c r="D1503" s="21"/>
      <c r="H1503" s="20"/>
    </row>
    <row r="1504" spans="4:8" x14ac:dyDescent="0.3">
      <c r="D1504" s="21"/>
      <c r="H1504" s="20"/>
    </row>
    <row r="1505" spans="4:8" x14ac:dyDescent="0.3">
      <c r="D1505" s="21"/>
      <c r="H1505" s="20"/>
    </row>
    <row r="1506" spans="4:8" x14ac:dyDescent="0.3">
      <c r="D1506" s="21"/>
      <c r="H1506" s="20"/>
    </row>
    <row r="1507" spans="4:8" x14ac:dyDescent="0.3">
      <c r="D1507" s="21"/>
      <c r="H1507" s="20"/>
    </row>
    <row r="1508" spans="4:8" x14ac:dyDescent="0.3">
      <c r="D1508" s="21"/>
      <c r="H1508" s="20"/>
    </row>
    <row r="1509" spans="4:8" x14ac:dyDescent="0.3">
      <c r="D1509" s="21"/>
      <c r="H1509" s="20"/>
    </row>
    <row r="1510" spans="4:8" x14ac:dyDescent="0.3">
      <c r="D1510" s="21"/>
      <c r="H1510" s="20"/>
    </row>
    <row r="1511" spans="4:8" x14ac:dyDescent="0.3">
      <c r="D1511" s="21"/>
      <c r="H1511" s="20"/>
    </row>
    <row r="1512" spans="4:8" x14ac:dyDescent="0.3">
      <c r="D1512" s="21"/>
      <c r="H1512" s="20"/>
    </row>
    <row r="1513" spans="4:8" x14ac:dyDescent="0.3">
      <c r="D1513" s="21"/>
      <c r="H1513" s="20"/>
    </row>
    <row r="1514" spans="4:8" x14ac:dyDescent="0.3">
      <c r="D1514" s="21"/>
      <c r="H1514" s="20"/>
    </row>
    <row r="1515" spans="4:8" x14ac:dyDescent="0.3">
      <c r="D1515" s="21"/>
      <c r="H1515" s="20"/>
    </row>
    <row r="1516" spans="4:8" x14ac:dyDescent="0.3">
      <c r="D1516" s="21"/>
      <c r="H1516" s="20"/>
    </row>
    <row r="1517" spans="4:8" x14ac:dyDescent="0.3">
      <c r="D1517" s="21"/>
      <c r="H1517" s="20"/>
    </row>
    <row r="1518" spans="4:8" x14ac:dyDescent="0.3">
      <c r="D1518" s="21"/>
      <c r="H1518" s="20"/>
    </row>
    <row r="1519" spans="4:8" x14ac:dyDescent="0.3">
      <c r="D1519" s="21"/>
      <c r="H1519" s="20"/>
    </row>
    <row r="1520" spans="4:8" x14ac:dyDescent="0.3">
      <c r="D1520" s="21"/>
      <c r="H1520" s="20"/>
    </row>
    <row r="1521" spans="4:8" x14ac:dyDescent="0.3">
      <c r="D1521" s="21"/>
      <c r="H1521" s="20"/>
    </row>
    <row r="1522" spans="4:8" x14ac:dyDescent="0.3">
      <c r="D1522" s="21"/>
      <c r="H1522" s="20"/>
    </row>
    <row r="1523" spans="4:8" x14ac:dyDescent="0.3">
      <c r="D1523" s="21"/>
      <c r="H1523" s="20"/>
    </row>
    <row r="1524" spans="4:8" x14ac:dyDescent="0.3">
      <c r="D1524" s="21"/>
      <c r="H1524" s="20"/>
    </row>
    <row r="1525" spans="4:8" x14ac:dyDescent="0.3">
      <c r="D1525" s="21"/>
      <c r="H1525" s="20"/>
    </row>
    <row r="1526" spans="4:8" x14ac:dyDescent="0.3">
      <c r="D1526" s="21"/>
      <c r="H1526" s="20"/>
    </row>
    <row r="1527" spans="4:8" x14ac:dyDescent="0.3">
      <c r="D1527" s="21"/>
      <c r="H1527" s="20"/>
    </row>
    <row r="1528" spans="4:8" x14ac:dyDescent="0.3">
      <c r="D1528" s="21"/>
      <c r="H1528" s="20"/>
    </row>
    <row r="1529" spans="4:8" x14ac:dyDescent="0.3">
      <c r="D1529" s="21"/>
      <c r="H1529" s="20"/>
    </row>
    <row r="1530" spans="4:8" x14ac:dyDescent="0.3">
      <c r="D1530" s="21"/>
      <c r="H1530" s="20"/>
    </row>
    <row r="1531" spans="4:8" x14ac:dyDescent="0.3">
      <c r="D1531" s="21"/>
      <c r="H1531" s="20"/>
    </row>
    <row r="1532" spans="4:8" x14ac:dyDescent="0.3">
      <c r="D1532" s="21"/>
      <c r="H1532" s="20"/>
    </row>
    <row r="1533" spans="4:8" x14ac:dyDescent="0.3">
      <c r="D1533" s="21"/>
      <c r="H1533" s="20"/>
    </row>
    <row r="1534" spans="4:8" x14ac:dyDescent="0.3">
      <c r="D1534" s="21"/>
      <c r="H1534" s="20"/>
    </row>
    <row r="1535" spans="4:8" x14ac:dyDescent="0.3">
      <c r="D1535" s="21"/>
      <c r="H1535" s="20"/>
    </row>
    <row r="1536" spans="4:8" x14ac:dyDescent="0.3">
      <c r="D1536" s="21"/>
      <c r="H1536" s="20"/>
    </row>
    <row r="1537" spans="4:8" x14ac:dyDescent="0.3">
      <c r="D1537" s="21"/>
      <c r="H1537" s="20"/>
    </row>
    <row r="1538" spans="4:8" x14ac:dyDescent="0.3">
      <c r="D1538" s="21"/>
      <c r="H1538" s="20"/>
    </row>
    <row r="1539" spans="4:8" x14ac:dyDescent="0.3">
      <c r="D1539" s="21"/>
      <c r="H1539" s="20"/>
    </row>
    <row r="1540" spans="4:8" x14ac:dyDescent="0.3">
      <c r="D1540" s="21"/>
      <c r="H1540" s="20"/>
    </row>
    <row r="1541" spans="4:8" x14ac:dyDescent="0.3">
      <c r="D1541" s="21"/>
      <c r="H1541" s="20"/>
    </row>
    <row r="1542" spans="4:8" x14ac:dyDescent="0.3">
      <c r="D1542" s="21"/>
      <c r="H1542" s="20"/>
    </row>
    <row r="1543" spans="4:8" x14ac:dyDescent="0.3">
      <c r="D1543" s="21"/>
      <c r="H1543" s="20"/>
    </row>
    <row r="1544" spans="4:8" x14ac:dyDescent="0.3">
      <c r="D1544" s="21"/>
      <c r="H1544" s="20"/>
    </row>
    <row r="1545" spans="4:8" x14ac:dyDescent="0.3">
      <c r="D1545" s="21"/>
      <c r="H1545" s="20"/>
    </row>
    <row r="1546" spans="4:8" x14ac:dyDescent="0.3">
      <c r="D1546" s="21"/>
      <c r="H1546" s="20"/>
    </row>
    <row r="1547" spans="4:8" x14ac:dyDescent="0.3">
      <c r="D1547" s="21"/>
      <c r="H1547" s="20"/>
    </row>
    <row r="1548" spans="4:8" x14ac:dyDescent="0.3">
      <c r="D1548" s="21"/>
      <c r="H1548" s="20"/>
    </row>
    <row r="1549" spans="4:8" x14ac:dyDescent="0.3">
      <c r="D1549" s="21"/>
      <c r="H1549" s="20"/>
    </row>
    <row r="1550" spans="4:8" x14ac:dyDescent="0.3">
      <c r="D1550" s="21"/>
      <c r="H1550" s="20"/>
    </row>
    <row r="1551" spans="4:8" x14ac:dyDescent="0.3">
      <c r="D1551" s="21"/>
      <c r="H1551" s="20"/>
    </row>
    <row r="1552" spans="4:8" x14ac:dyDescent="0.3">
      <c r="D1552" s="21"/>
      <c r="H1552" s="20"/>
    </row>
    <row r="1553" spans="4:8" x14ac:dyDescent="0.3">
      <c r="D1553" s="21"/>
      <c r="H1553" s="20"/>
    </row>
    <row r="1554" spans="4:8" x14ac:dyDescent="0.3">
      <c r="D1554" s="21"/>
      <c r="H1554" s="20"/>
    </row>
    <row r="1555" spans="4:8" x14ac:dyDescent="0.3">
      <c r="D1555" s="21"/>
      <c r="H1555" s="20"/>
    </row>
    <row r="1556" spans="4:8" x14ac:dyDescent="0.3">
      <c r="D1556" s="21"/>
      <c r="H1556" s="20"/>
    </row>
    <row r="1557" spans="4:8" x14ac:dyDescent="0.3">
      <c r="D1557" s="21"/>
      <c r="H1557" s="20"/>
    </row>
    <row r="1558" spans="4:8" x14ac:dyDescent="0.3">
      <c r="D1558" s="21"/>
      <c r="H1558" s="20"/>
    </row>
    <row r="1559" spans="4:8" x14ac:dyDescent="0.3">
      <c r="D1559" s="21"/>
      <c r="H1559" s="20"/>
    </row>
    <row r="1560" spans="4:8" x14ac:dyDescent="0.3">
      <c r="D1560" s="21"/>
      <c r="H1560" s="20"/>
    </row>
    <row r="1561" spans="4:8" x14ac:dyDescent="0.3">
      <c r="D1561" s="21"/>
      <c r="H1561" s="20"/>
    </row>
    <row r="1562" spans="4:8" x14ac:dyDescent="0.3">
      <c r="D1562" s="21"/>
      <c r="H1562" s="20"/>
    </row>
    <row r="1563" spans="4:8" x14ac:dyDescent="0.3">
      <c r="D1563" s="21"/>
      <c r="H1563" s="20"/>
    </row>
    <row r="1564" spans="4:8" x14ac:dyDescent="0.3">
      <c r="D1564" s="21"/>
      <c r="H1564" s="20"/>
    </row>
    <row r="1565" spans="4:8" x14ac:dyDescent="0.3">
      <c r="D1565" s="21"/>
      <c r="H1565" s="20"/>
    </row>
    <row r="1566" spans="4:8" x14ac:dyDescent="0.3">
      <c r="D1566" s="21"/>
      <c r="H1566" s="20"/>
    </row>
    <row r="1567" spans="4:8" x14ac:dyDescent="0.3">
      <c r="D1567" s="21"/>
      <c r="H1567" s="20"/>
    </row>
    <row r="1568" spans="4:8" x14ac:dyDescent="0.3">
      <c r="D1568" s="21"/>
      <c r="H1568" s="20"/>
    </row>
    <row r="1569" spans="4:8" x14ac:dyDescent="0.3">
      <c r="D1569" s="21"/>
      <c r="H1569" s="20"/>
    </row>
    <row r="1570" spans="4:8" x14ac:dyDescent="0.3">
      <c r="D1570" s="21"/>
      <c r="H1570" s="20"/>
    </row>
    <row r="1571" spans="4:8" x14ac:dyDescent="0.3">
      <c r="D1571" s="21"/>
      <c r="H1571" s="20"/>
    </row>
    <row r="1572" spans="4:8" x14ac:dyDescent="0.3">
      <c r="D1572" s="21"/>
      <c r="H1572" s="20"/>
    </row>
    <row r="1573" spans="4:8" x14ac:dyDescent="0.3">
      <c r="D1573" s="21"/>
      <c r="H1573" s="20"/>
    </row>
    <row r="1574" spans="4:8" x14ac:dyDescent="0.3">
      <c r="D1574" s="21"/>
      <c r="H1574" s="20"/>
    </row>
    <row r="1575" spans="4:8" x14ac:dyDescent="0.3">
      <c r="D1575" s="21"/>
      <c r="H1575" s="20"/>
    </row>
    <row r="1576" spans="4:8" x14ac:dyDescent="0.3">
      <c r="D1576" s="21"/>
      <c r="H1576" s="20"/>
    </row>
    <row r="1577" spans="4:8" x14ac:dyDescent="0.3">
      <c r="D1577" s="21"/>
      <c r="H1577" s="20"/>
    </row>
    <row r="1578" spans="4:8" x14ac:dyDescent="0.3">
      <c r="D1578" s="21"/>
      <c r="H1578" s="20"/>
    </row>
    <row r="1579" spans="4:8" x14ac:dyDescent="0.3">
      <c r="D1579" s="21"/>
      <c r="H1579" s="20"/>
    </row>
    <row r="1580" spans="4:8" x14ac:dyDescent="0.3">
      <c r="D1580" s="21"/>
      <c r="H1580" s="20"/>
    </row>
    <row r="1581" spans="4:8" x14ac:dyDescent="0.3">
      <c r="D1581" s="21"/>
      <c r="H1581" s="20"/>
    </row>
    <row r="1582" spans="4:8" x14ac:dyDescent="0.3">
      <c r="D1582" s="21"/>
      <c r="H1582" s="20"/>
    </row>
    <row r="1583" spans="4:8" x14ac:dyDescent="0.3">
      <c r="D1583" s="21"/>
      <c r="H1583" s="20"/>
    </row>
    <row r="1584" spans="4:8" x14ac:dyDescent="0.3">
      <c r="D1584" s="21"/>
      <c r="H1584" s="20"/>
    </row>
    <row r="1585" spans="4:8" x14ac:dyDescent="0.3">
      <c r="D1585" s="21"/>
      <c r="H1585" s="20"/>
    </row>
    <row r="1586" spans="4:8" x14ac:dyDescent="0.3">
      <c r="D1586" s="21"/>
      <c r="H1586" s="20"/>
    </row>
    <row r="1587" spans="4:8" x14ac:dyDescent="0.3">
      <c r="D1587" s="21"/>
      <c r="H1587" s="20"/>
    </row>
    <row r="1588" spans="4:8" x14ac:dyDescent="0.3">
      <c r="D1588" s="21"/>
      <c r="H1588" s="20"/>
    </row>
    <row r="1589" spans="4:8" x14ac:dyDescent="0.3">
      <c r="D1589" s="21"/>
      <c r="H1589" s="20"/>
    </row>
    <row r="1590" spans="4:8" x14ac:dyDescent="0.3">
      <c r="D1590" s="21"/>
      <c r="H1590" s="20"/>
    </row>
    <row r="1591" spans="4:8" x14ac:dyDescent="0.3">
      <c r="D1591" s="21"/>
      <c r="H1591" s="20"/>
    </row>
    <row r="1592" spans="4:8" x14ac:dyDescent="0.3">
      <c r="D1592" s="21"/>
      <c r="H1592" s="20"/>
    </row>
    <row r="1593" spans="4:8" x14ac:dyDescent="0.3">
      <c r="D1593" s="21"/>
      <c r="H1593" s="20"/>
    </row>
    <row r="1594" spans="4:8" x14ac:dyDescent="0.3">
      <c r="D1594" s="21"/>
      <c r="H1594" s="20"/>
    </row>
    <row r="1595" spans="4:8" x14ac:dyDescent="0.3">
      <c r="D1595" s="21"/>
      <c r="H1595" s="20"/>
    </row>
    <row r="1596" spans="4:8" x14ac:dyDescent="0.3">
      <c r="D1596" s="21"/>
      <c r="H1596" s="20"/>
    </row>
    <row r="1597" spans="4:8" x14ac:dyDescent="0.3">
      <c r="D1597" s="21"/>
      <c r="H1597" s="20"/>
    </row>
    <row r="1598" spans="4:8" x14ac:dyDescent="0.3">
      <c r="D1598" s="21"/>
      <c r="H1598" s="20"/>
    </row>
    <row r="1599" spans="4:8" x14ac:dyDescent="0.3">
      <c r="D1599" s="21"/>
      <c r="H1599" s="20"/>
    </row>
    <row r="1600" spans="4:8" x14ac:dyDescent="0.3">
      <c r="D1600" s="21"/>
      <c r="H1600" s="20"/>
    </row>
    <row r="1601" spans="4:8" x14ac:dyDescent="0.3">
      <c r="D1601" s="21"/>
      <c r="H1601" s="20"/>
    </row>
    <row r="1602" spans="4:8" x14ac:dyDescent="0.3">
      <c r="D1602" s="21"/>
      <c r="H1602" s="20"/>
    </row>
    <row r="1603" spans="4:8" x14ac:dyDescent="0.3">
      <c r="D1603" s="21"/>
      <c r="H1603" s="20"/>
    </row>
    <row r="1604" spans="4:8" x14ac:dyDescent="0.3">
      <c r="D1604" s="21"/>
      <c r="H1604" s="20"/>
    </row>
    <row r="1605" spans="4:8" x14ac:dyDescent="0.3">
      <c r="D1605" s="21"/>
      <c r="H1605" s="20"/>
    </row>
    <row r="1606" spans="4:8" x14ac:dyDescent="0.3">
      <c r="D1606" s="21"/>
      <c r="H1606" s="20"/>
    </row>
    <row r="1607" spans="4:8" x14ac:dyDescent="0.3">
      <c r="D1607" s="21"/>
      <c r="H1607" s="20"/>
    </row>
    <row r="1608" spans="4:8" x14ac:dyDescent="0.3">
      <c r="D1608" s="21"/>
      <c r="H1608" s="20"/>
    </row>
    <row r="1609" spans="4:8" x14ac:dyDescent="0.3">
      <c r="D1609" s="21"/>
      <c r="H1609" s="20"/>
    </row>
    <row r="1610" spans="4:8" x14ac:dyDescent="0.3">
      <c r="D1610" s="21"/>
      <c r="H1610" s="20"/>
    </row>
    <row r="1611" spans="4:8" x14ac:dyDescent="0.3">
      <c r="D1611" s="21"/>
      <c r="H1611" s="20"/>
    </row>
    <row r="1612" spans="4:8" x14ac:dyDescent="0.3">
      <c r="D1612" s="21"/>
      <c r="H1612" s="20"/>
    </row>
    <row r="1613" spans="4:8" x14ac:dyDescent="0.3">
      <c r="D1613" s="21"/>
      <c r="H1613" s="20"/>
    </row>
    <row r="1614" spans="4:8" x14ac:dyDescent="0.3">
      <c r="D1614" s="21"/>
      <c r="H1614" s="20"/>
    </row>
    <row r="1615" spans="4:8" x14ac:dyDescent="0.3">
      <c r="D1615" s="21"/>
      <c r="H1615" s="20"/>
    </row>
    <row r="1616" spans="4:8" x14ac:dyDescent="0.3">
      <c r="D1616" s="21"/>
      <c r="H1616" s="20"/>
    </row>
    <row r="1617" spans="4:8" x14ac:dyDescent="0.3">
      <c r="D1617" s="21"/>
      <c r="H1617" s="20"/>
    </row>
    <row r="1618" spans="4:8" x14ac:dyDescent="0.3">
      <c r="D1618" s="21"/>
      <c r="H1618" s="20"/>
    </row>
    <row r="1619" spans="4:8" x14ac:dyDescent="0.3">
      <c r="D1619" s="21"/>
      <c r="H1619" s="20"/>
    </row>
    <row r="1620" spans="4:8" x14ac:dyDescent="0.3">
      <c r="D1620" s="21"/>
      <c r="H1620" s="20"/>
    </row>
    <row r="1621" spans="4:8" x14ac:dyDescent="0.3">
      <c r="D1621" s="21"/>
      <c r="H1621" s="20"/>
    </row>
    <row r="1622" spans="4:8" x14ac:dyDescent="0.3">
      <c r="D1622" s="21"/>
      <c r="H1622" s="20"/>
    </row>
    <row r="1623" spans="4:8" x14ac:dyDescent="0.3">
      <c r="D1623" s="21"/>
      <c r="H1623" s="20"/>
    </row>
    <row r="1624" spans="4:8" x14ac:dyDescent="0.3">
      <c r="D1624" s="21"/>
      <c r="H1624" s="20"/>
    </row>
    <row r="1625" spans="4:8" x14ac:dyDescent="0.3">
      <c r="D1625" s="21"/>
      <c r="H1625" s="20"/>
    </row>
    <row r="1626" spans="4:8" x14ac:dyDescent="0.3">
      <c r="D1626" s="21"/>
      <c r="H1626" s="20"/>
    </row>
    <row r="1627" spans="4:8" x14ac:dyDescent="0.3">
      <c r="D1627" s="21"/>
      <c r="H1627" s="20"/>
    </row>
    <row r="1628" spans="4:8" x14ac:dyDescent="0.3">
      <c r="D1628" s="21"/>
      <c r="H1628" s="20"/>
    </row>
    <row r="1629" spans="4:8" x14ac:dyDescent="0.3">
      <c r="D1629" s="21"/>
      <c r="H1629" s="20"/>
    </row>
    <row r="1630" spans="4:8" x14ac:dyDescent="0.3">
      <c r="D1630" s="21"/>
      <c r="H1630" s="20"/>
    </row>
    <row r="1631" spans="4:8" x14ac:dyDescent="0.3">
      <c r="D1631" s="21"/>
      <c r="H1631" s="20"/>
    </row>
    <row r="1632" spans="4:8" x14ac:dyDescent="0.3">
      <c r="D1632" s="21"/>
      <c r="H1632" s="20"/>
    </row>
    <row r="1633" spans="4:8" x14ac:dyDescent="0.3">
      <c r="D1633" s="21"/>
      <c r="H1633" s="20"/>
    </row>
    <row r="1634" spans="4:8" x14ac:dyDescent="0.3">
      <c r="D1634" s="21"/>
      <c r="H1634" s="20"/>
    </row>
    <row r="1635" spans="4:8" x14ac:dyDescent="0.3">
      <c r="D1635" s="21"/>
      <c r="H1635" s="20"/>
    </row>
    <row r="1636" spans="4:8" x14ac:dyDescent="0.3">
      <c r="D1636" s="21"/>
      <c r="H1636" s="20"/>
    </row>
    <row r="1637" spans="4:8" x14ac:dyDescent="0.3">
      <c r="D1637" s="21"/>
      <c r="H1637" s="20"/>
    </row>
    <row r="1638" spans="4:8" x14ac:dyDescent="0.3">
      <c r="D1638" s="21"/>
      <c r="H1638" s="20"/>
    </row>
    <row r="1639" spans="4:8" x14ac:dyDescent="0.3">
      <c r="D1639" s="21"/>
      <c r="H1639" s="20"/>
    </row>
    <row r="1640" spans="4:8" x14ac:dyDescent="0.3">
      <c r="D1640" s="21"/>
      <c r="H1640" s="20"/>
    </row>
    <row r="1641" spans="4:8" x14ac:dyDescent="0.3">
      <c r="D1641" s="21"/>
      <c r="H1641" s="20"/>
    </row>
    <row r="1642" spans="4:8" x14ac:dyDescent="0.3">
      <c r="D1642" s="21"/>
      <c r="H1642" s="20"/>
    </row>
    <row r="1643" spans="4:8" x14ac:dyDescent="0.3">
      <c r="D1643" s="21"/>
      <c r="H1643" s="20"/>
    </row>
    <row r="1644" spans="4:8" x14ac:dyDescent="0.3">
      <c r="D1644" s="21"/>
      <c r="H1644" s="20"/>
    </row>
    <row r="1645" spans="4:8" x14ac:dyDescent="0.3">
      <c r="D1645" s="21"/>
      <c r="H1645" s="20"/>
    </row>
    <row r="1646" spans="4:8" x14ac:dyDescent="0.3">
      <c r="D1646" s="21"/>
      <c r="H1646" s="20"/>
    </row>
    <row r="1647" spans="4:8" x14ac:dyDescent="0.3">
      <c r="D1647" s="21"/>
      <c r="H1647" s="20"/>
    </row>
    <row r="1648" spans="4:8" x14ac:dyDescent="0.3">
      <c r="D1648" s="21"/>
      <c r="H1648" s="20"/>
    </row>
    <row r="1649" spans="4:8" x14ac:dyDescent="0.3">
      <c r="D1649" s="21"/>
      <c r="H1649" s="20"/>
    </row>
    <row r="1650" spans="4:8" x14ac:dyDescent="0.3">
      <c r="D1650" s="21"/>
      <c r="H1650" s="20"/>
    </row>
    <row r="1651" spans="4:8" x14ac:dyDescent="0.3">
      <c r="D1651" s="21"/>
      <c r="H1651" s="20"/>
    </row>
    <row r="1652" spans="4:8" x14ac:dyDescent="0.3">
      <c r="D1652" s="21"/>
      <c r="H1652" s="20"/>
    </row>
    <row r="1653" spans="4:8" x14ac:dyDescent="0.3">
      <c r="D1653" s="21"/>
      <c r="H1653" s="20"/>
    </row>
    <row r="1654" spans="4:8" x14ac:dyDescent="0.3">
      <c r="D1654" s="21"/>
      <c r="H1654" s="20"/>
    </row>
    <row r="1655" spans="4:8" x14ac:dyDescent="0.3">
      <c r="D1655" s="21"/>
      <c r="H1655" s="20"/>
    </row>
    <row r="1656" spans="4:8" x14ac:dyDescent="0.3">
      <c r="D1656" s="21"/>
      <c r="H1656" s="20"/>
    </row>
    <row r="1657" spans="4:8" x14ac:dyDescent="0.3">
      <c r="D1657" s="21"/>
      <c r="H1657" s="20"/>
    </row>
    <row r="1658" spans="4:8" x14ac:dyDescent="0.3">
      <c r="D1658" s="21"/>
      <c r="H1658" s="20"/>
    </row>
    <row r="1659" spans="4:8" x14ac:dyDescent="0.3">
      <c r="D1659" s="21"/>
      <c r="H1659" s="20"/>
    </row>
    <row r="1660" spans="4:8" x14ac:dyDescent="0.3">
      <c r="D1660" s="21"/>
      <c r="H1660" s="20"/>
    </row>
    <row r="1661" spans="4:8" x14ac:dyDescent="0.3">
      <c r="D1661" s="21"/>
      <c r="H1661" s="20"/>
    </row>
    <row r="1662" spans="4:8" x14ac:dyDescent="0.3">
      <c r="D1662" s="21"/>
      <c r="H1662" s="20"/>
    </row>
    <row r="1663" spans="4:8" x14ac:dyDescent="0.3">
      <c r="D1663" s="21"/>
      <c r="H1663" s="20"/>
    </row>
    <row r="1664" spans="4:8" x14ac:dyDescent="0.3">
      <c r="D1664" s="21"/>
      <c r="H1664" s="20"/>
    </row>
    <row r="1665" spans="4:8" x14ac:dyDescent="0.3">
      <c r="D1665" s="21"/>
      <c r="H1665" s="20"/>
    </row>
    <row r="1666" spans="4:8" x14ac:dyDescent="0.3">
      <c r="D1666" s="21"/>
      <c r="H1666" s="20"/>
    </row>
    <row r="1667" spans="4:8" x14ac:dyDescent="0.3">
      <c r="D1667" s="21"/>
      <c r="H1667" s="20"/>
    </row>
    <row r="1668" spans="4:8" x14ac:dyDescent="0.3">
      <c r="D1668" s="21"/>
      <c r="H1668" s="20"/>
    </row>
    <row r="1669" spans="4:8" x14ac:dyDescent="0.3">
      <c r="D1669" s="21"/>
      <c r="H1669" s="20"/>
    </row>
    <row r="1670" spans="4:8" x14ac:dyDescent="0.3">
      <c r="D1670" s="21"/>
      <c r="H1670" s="20"/>
    </row>
    <row r="1671" spans="4:8" x14ac:dyDescent="0.3">
      <c r="D1671" s="21"/>
      <c r="H1671" s="20"/>
    </row>
    <row r="1672" spans="4:8" x14ac:dyDescent="0.3">
      <c r="D1672" s="21"/>
      <c r="H1672" s="20"/>
    </row>
    <row r="1673" spans="4:8" x14ac:dyDescent="0.3">
      <c r="D1673" s="21"/>
      <c r="H1673" s="20"/>
    </row>
    <row r="1674" spans="4:8" x14ac:dyDescent="0.3">
      <c r="D1674" s="21"/>
      <c r="H1674" s="20"/>
    </row>
    <row r="1675" spans="4:8" x14ac:dyDescent="0.3">
      <c r="D1675" s="21"/>
      <c r="H1675" s="20"/>
    </row>
    <row r="1676" spans="4:8" x14ac:dyDescent="0.3">
      <c r="D1676" s="21"/>
      <c r="H1676" s="20"/>
    </row>
    <row r="1677" spans="4:8" x14ac:dyDescent="0.3">
      <c r="D1677" s="21"/>
      <c r="H1677" s="20"/>
    </row>
    <row r="1678" spans="4:8" x14ac:dyDescent="0.3">
      <c r="D1678" s="21"/>
      <c r="H1678" s="20"/>
    </row>
    <row r="1679" spans="4:8" x14ac:dyDescent="0.3">
      <c r="D1679" s="21"/>
      <c r="H1679" s="20"/>
    </row>
    <row r="1680" spans="4:8" x14ac:dyDescent="0.3">
      <c r="D1680" s="21"/>
      <c r="H1680" s="20"/>
    </row>
    <row r="1681" spans="4:8" x14ac:dyDescent="0.3">
      <c r="D1681" s="21"/>
      <c r="H1681" s="20"/>
    </row>
    <row r="1682" spans="4:8" x14ac:dyDescent="0.3">
      <c r="D1682" s="21"/>
      <c r="H1682" s="20"/>
    </row>
    <row r="1683" spans="4:8" x14ac:dyDescent="0.3">
      <c r="D1683" s="21"/>
      <c r="H1683" s="20"/>
    </row>
    <row r="1684" spans="4:8" x14ac:dyDescent="0.3">
      <c r="D1684" s="21"/>
      <c r="H1684" s="20"/>
    </row>
    <row r="1685" spans="4:8" x14ac:dyDescent="0.3">
      <c r="D1685" s="21"/>
      <c r="H1685" s="20"/>
    </row>
    <row r="1686" spans="4:8" x14ac:dyDescent="0.3">
      <c r="D1686" s="21"/>
      <c r="H1686" s="20"/>
    </row>
    <row r="1687" spans="4:8" x14ac:dyDescent="0.3">
      <c r="D1687" s="21"/>
      <c r="H1687" s="20"/>
    </row>
    <row r="1688" spans="4:8" x14ac:dyDescent="0.3">
      <c r="D1688" s="21"/>
      <c r="H1688" s="20"/>
    </row>
    <row r="1689" spans="4:8" x14ac:dyDescent="0.3">
      <c r="D1689" s="21"/>
      <c r="H1689" s="20"/>
    </row>
    <row r="1690" spans="4:8" x14ac:dyDescent="0.3">
      <c r="D1690" s="21"/>
      <c r="H1690" s="20"/>
    </row>
    <row r="1691" spans="4:8" x14ac:dyDescent="0.3">
      <c r="D1691" s="21"/>
      <c r="H1691" s="20"/>
    </row>
    <row r="1692" spans="4:8" x14ac:dyDescent="0.3">
      <c r="D1692" s="21"/>
      <c r="H1692" s="20"/>
    </row>
    <row r="1693" spans="4:8" x14ac:dyDescent="0.3">
      <c r="D1693" s="21"/>
      <c r="H1693" s="20"/>
    </row>
    <row r="1694" spans="4:8" x14ac:dyDescent="0.3">
      <c r="D1694" s="21"/>
      <c r="H1694" s="20"/>
    </row>
    <row r="1695" spans="4:8" x14ac:dyDescent="0.3">
      <c r="D1695" s="21"/>
      <c r="H1695" s="20"/>
    </row>
    <row r="1696" spans="4:8" x14ac:dyDescent="0.3">
      <c r="D1696" s="21"/>
      <c r="H1696" s="20"/>
    </row>
    <row r="1697" spans="4:8" x14ac:dyDescent="0.3">
      <c r="D1697" s="21"/>
      <c r="H1697" s="20"/>
    </row>
    <row r="1698" spans="4:8" x14ac:dyDescent="0.3">
      <c r="D1698" s="21"/>
      <c r="H1698" s="20"/>
    </row>
    <row r="1699" spans="4:8" x14ac:dyDescent="0.3">
      <c r="D1699" s="21"/>
      <c r="H1699" s="20"/>
    </row>
    <row r="1700" spans="4:8" x14ac:dyDescent="0.3">
      <c r="D1700" s="21"/>
      <c r="H1700" s="20"/>
    </row>
    <row r="1701" spans="4:8" x14ac:dyDescent="0.3">
      <c r="D1701" s="21"/>
      <c r="H1701" s="20"/>
    </row>
    <row r="1702" spans="4:8" x14ac:dyDescent="0.3">
      <c r="D1702" s="21"/>
      <c r="H1702" s="20"/>
    </row>
    <row r="1703" spans="4:8" x14ac:dyDescent="0.3">
      <c r="D1703" s="21"/>
      <c r="H1703" s="20"/>
    </row>
    <row r="1704" spans="4:8" x14ac:dyDescent="0.3">
      <c r="D1704" s="21"/>
      <c r="H1704" s="20"/>
    </row>
    <row r="1705" spans="4:8" x14ac:dyDescent="0.3">
      <c r="D1705" s="21"/>
      <c r="H1705" s="20"/>
    </row>
    <row r="1706" spans="4:8" x14ac:dyDescent="0.3">
      <c r="D1706" s="21"/>
      <c r="H1706" s="20"/>
    </row>
    <row r="1707" spans="4:8" x14ac:dyDescent="0.3">
      <c r="D1707" s="21"/>
      <c r="H1707" s="20"/>
    </row>
    <row r="1708" spans="4:8" x14ac:dyDescent="0.3">
      <c r="D1708" s="21"/>
      <c r="H1708" s="20"/>
    </row>
    <row r="1709" spans="4:8" x14ac:dyDescent="0.3">
      <c r="D1709" s="21"/>
      <c r="H1709" s="20"/>
    </row>
    <row r="1710" spans="4:8" x14ac:dyDescent="0.3">
      <c r="D1710" s="21"/>
      <c r="H1710" s="20"/>
    </row>
    <row r="1711" spans="4:8" x14ac:dyDescent="0.3">
      <c r="D1711" s="21"/>
      <c r="H1711" s="20"/>
    </row>
    <row r="1712" spans="4:8" x14ac:dyDescent="0.3">
      <c r="D1712" s="21"/>
      <c r="H1712" s="20"/>
    </row>
    <row r="1713" spans="4:8" x14ac:dyDescent="0.3">
      <c r="D1713" s="21"/>
      <c r="H1713" s="20"/>
    </row>
    <row r="1714" spans="4:8" x14ac:dyDescent="0.3">
      <c r="D1714" s="21"/>
      <c r="H1714" s="20"/>
    </row>
    <row r="1715" spans="4:8" x14ac:dyDescent="0.3">
      <c r="D1715" s="21"/>
      <c r="H1715" s="20"/>
    </row>
    <row r="1716" spans="4:8" x14ac:dyDescent="0.3">
      <c r="D1716" s="21"/>
      <c r="H1716" s="20"/>
    </row>
    <row r="1717" spans="4:8" x14ac:dyDescent="0.3">
      <c r="D1717" s="21"/>
      <c r="H1717" s="20"/>
    </row>
    <row r="1718" spans="4:8" x14ac:dyDescent="0.3">
      <c r="D1718" s="21"/>
      <c r="H1718" s="20"/>
    </row>
    <row r="1719" spans="4:8" x14ac:dyDescent="0.3">
      <c r="D1719" s="21"/>
      <c r="H1719" s="20"/>
    </row>
    <row r="1720" spans="4:8" x14ac:dyDescent="0.3">
      <c r="D1720" s="21"/>
      <c r="H1720" s="20"/>
    </row>
    <row r="1721" spans="4:8" x14ac:dyDescent="0.3">
      <c r="D1721" s="21"/>
      <c r="H1721" s="20"/>
    </row>
    <row r="1722" spans="4:8" x14ac:dyDescent="0.3">
      <c r="D1722" s="21"/>
      <c r="H1722" s="20"/>
    </row>
    <row r="1723" spans="4:8" x14ac:dyDescent="0.3">
      <c r="D1723" s="21"/>
      <c r="H1723" s="20"/>
    </row>
    <row r="1724" spans="4:8" x14ac:dyDescent="0.3">
      <c r="D1724" s="21"/>
      <c r="H1724" s="20"/>
    </row>
    <row r="1725" spans="4:8" x14ac:dyDescent="0.3">
      <c r="D1725" s="21"/>
      <c r="H1725" s="20"/>
    </row>
    <row r="1726" spans="4:8" x14ac:dyDescent="0.3">
      <c r="D1726" s="21"/>
      <c r="H1726" s="20"/>
    </row>
    <row r="1727" spans="4:8" x14ac:dyDescent="0.3">
      <c r="D1727" s="21"/>
      <c r="H1727" s="20"/>
    </row>
    <row r="1728" spans="4:8" x14ac:dyDescent="0.3">
      <c r="D1728" s="21"/>
      <c r="H1728" s="20"/>
    </row>
    <row r="1729" spans="4:8" x14ac:dyDescent="0.3">
      <c r="D1729" s="21"/>
      <c r="H1729" s="20"/>
    </row>
    <row r="1730" spans="4:8" x14ac:dyDescent="0.3">
      <c r="D1730" s="21"/>
      <c r="H1730" s="20"/>
    </row>
    <row r="1731" spans="4:8" x14ac:dyDescent="0.3">
      <c r="D1731" s="21"/>
      <c r="H1731" s="20"/>
    </row>
    <row r="1732" spans="4:8" x14ac:dyDescent="0.3">
      <c r="D1732" s="21"/>
      <c r="H1732" s="20"/>
    </row>
    <row r="1733" spans="4:8" x14ac:dyDescent="0.3">
      <c r="D1733" s="21"/>
      <c r="H1733" s="20"/>
    </row>
    <row r="1734" spans="4:8" x14ac:dyDescent="0.3">
      <c r="D1734" s="21"/>
      <c r="H1734" s="20"/>
    </row>
    <row r="1735" spans="4:8" x14ac:dyDescent="0.3">
      <c r="D1735" s="21"/>
      <c r="H1735" s="20"/>
    </row>
    <row r="1736" spans="4:8" x14ac:dyDescent="0.3">
      <c r="D1736" s="21"/>
      <c r="H1736" s="20"/>
    </row>
    <row r="1737" spans="4:8" x14ac:dyDescent="0.3">
      <c r="D1737" s="21"/>
      <c r="H1737" s="20"/>
    </row>
    <row r="1738" spans="4:8" x14ac:dyDescent="0.3">
      <c r="D1738" s="21"/>
      <c r="H1738" s="20"/>
    </row>
    <row r="1739" spans="4:8" x14ac:dyDescent="0.3">
      <c r="D1739" s="21"/>
      <c r="H1739" s="20"/>
    </row>
    <row r="1740" spans="4:8" x14ac:dyDescent="0.3">
      <c r="D1740" s="21"/>
      <c r="H1740" s="20"/>
    </row>
    <row r="1741" spans="4:8" x14ac:dyDescent="0.3">
      <c r="D1741" s="21"/>
      <c r="H1741" s="20"/>
    </row>
    <row r="1742" spans="4:8" x14ac:dyDescent="0.3">
      <c r="D1742" s="21"/>
      <c r="H1742" s="20"/>
    </row>
    <row r="1743" spans="4:8" x14ac:dyDescent="0.3">
      <c r="D1743" s="21"/>
      <c r="H1743" s="20"/>
    </row>
    <row r="1744" spans="4:8" x14ac:dyDescent="0.3">
      <c r="D1744" s="21"/>
      <c r="H1744" s="20"/>
    </row>
    <row r="1745" spans="4:8" x14ac:dyDescent="0.3">
      <c r="D1745" s="21"/>
      <c r="H1745" s="20"/>
    </row>
    <row r="1746" spans="4:8" x14ac:dyDescent="0.3">
      <c r="D1746" s="21"/>
      <c r="H1746" s="20"/>
    </row>
    <row r="1747" spans="4:8" x14ac:dyDescent="0.3">
      <c r="D1747" s="21"/>
      <c r="H1747" s="20"/>
    </row>
    <row r="1748" spans="4:8" x14ac:dyDescent="0.3">
      <c r="D1748" s="21"/>
      <c r="H1748" s="20"/>
    </row>
    <row r="1749" spans="4:8" x14ac:dyDescent="0.3">
      <c r="D1749" s="21"/>
      <c r="H1749" s="20"/>
    </row>
    <row r="1750" spans="4:8" x14ac:dyDescent="0.3">
      <c r="D1750" s="21"/>
      <c r="H1750" s="20"/>
    </row>
    <row r="1751" spans="4:8" x14ac:dyDescent="0.3">
      <c r="D1751" s="21"/>
      <c r="H1751" s="20"/>
    </row>
    <row r="1752" spans="4:8" x14ac:dyDescent="0.3">
      <c r="D1752" s="21"/>
      <c r="H1752" s="20"/>
    </row>
    <row r="1753" spans="4:8" x14ac:dyDescent="0.3">
      <c r="D1753" s="21"/>
      <c r="H1753" s="20"/>
    </row>
    <row r="1754" spans="4:8" x14ac:dyDescent="0.3">
      <c r="D1754" s="21"/>
      <c r="H1754" s="20"/>
    </row>
    <row r="1755" spans="4:8" x14ac:dyDescent="0.3">
      <c r="D1755" s="21"/>
      <c r="H1755" s="20"/>
    </row>
    <row r="1756" spans="4:8" x14ac:dyDescent="0.3">
      <c r="D1756" s="21"/>
      <c r="H1756" s="20"/>
    </row>
    <row r="1757" spans="4:8" x14ac:dyDescent="0.3">
      <c r="D1757" s="21"/>
      <c r="H1757" s="20"/>
    </row>
    <row r="1758" spans="4:8" x14ac:dyDescent="0.3">
      <c r="D1758" s="21"/>
      <c r="H1758" s="20"/>
    </row>
    <row r="1759" spans="4:8" x14ac:dyDescent="0.3">
      <c r="D1759" s="21"/>
      <c r="H1759" s="20"/>
    </row>
    <row r="1760" spans="4:8" x14ac:dyDescent="0.3">
      <c r="D1760" s="21"/>
      <c r="H1760" s="20"/>
    </row>
    <row r="1761" spans="4:8" x14ac:dyDescent="0.3">
      <c r="D1761" s="21"/>
      <c r="H1761" s="20"/>
    </row>
    <row r="1762" spans="4:8" x14ac:dyDescent="0.3">
      <c r="D1762" s="21"/>
      <c r="H1762" s="20"/>
    </row>
    <row r="1763" spans="4:8" x14ac:dyDescent="0.3">
      <c r="D1763" s="21"/>
      <c r="H1763" s="20"/>
    </row>
    <row r="1764" spans="4:8" x14ac:dyDescent="0.3">
      <c r="D1764" s="21"/>
      <c r="H1764" s="20"/>
    </row>
    <row r="1765" spans="4:8" x14ac:dyDescent="0.3">
      <c r="D1765" s="21"/>
      <c r="H1765" s="20"/>
    </row>
    <row r="1766" spans="4:8" x14ac:dyDescent="0.3">
      <c r="D1766" s="21"/>
      <c r="H1766" s="20"/>
    </row>
    <row r="1767" spans="4:8" x14ac:dyDescent="0.3">
      <c r="D1767" s="21"/>
      <c r="H1767" s="20"/>
    </row>
    <row r="1768" spans="4:8" x14ac:dyDescent="0.3">
      <c r="D1768" s="21"/>
      <c r="H1768" s="20"/>
    </row>
    <row r="1769" spans="4:8" x14ac:dyDescent="0.3">
      <c r="D1769" s="21"/>
      <c r="H1769" s="20"/>
    </row>
    <row r="1770" spans="4:8" x14ac:dyDescent="0.3">
      <c r="D1770" s="21"/>
      <c r="H1770" s="20"/>
    </row>
    <row r="1771" spans="4:8" x14ac:dyDescent="0.3">
      <c r="D1771" s="21"/>
      <c r="H1771" s="20"/>
    </row>
    <row r="1772" spans="4:8" x14ac:dyDescent="0.3">
      <c r="D1772" s="21"/>
      <c r="H1772" s="20"/>
    </row>
    <row r="1773" spans="4:8" x14ac:dyDescent="0.3">
      <c r="D1773" s="21"/>
      <c r="H1773" s="20"/>
    </row>
    <row r="1774" spans="4:8" x14ac:dyDescent="0.3">
      <c r="D1774" s="21"/>
      <c r="H1774" s="20"/>
    </row>
    <row r="1775" spans="4:8" x14ac:dyDescent="0.3">
      <c r="D1775" s="21"/>
      <c r="H1775" s="20"/>
    </row>
    <row r="1776" spans="4:8" x14ac:dyDescent="0.3">
      <c r="D1776" s="21"/>
      <c r="H1776" s="20"/>
    </row>
    <row r="1777" spans="4:8" x14ac:dyDescent="0.3">
      <c r="D1777" s="21"/>
      <c r="H1777" s="20"/>
    </row>
    <row r="1778" spans="4:8" x14ac:dyDescent="0.3">
      <c r="D1778" s="21"/>
      <c r="H1778" s="20"/>
    </row>
    <row r="1779" spans="4:8" x14ac:dyDescent="0.3">
      <c r="D1779" s="21"/>
      <c r="H1779" s="20"/>
    </row>
    <row r="1780" spans="4:8" x14ac:dyDescent="0.3">
      <c r="D1780" s="21"/>
      <c r="H1780" s="20"/>
    </row>
    <row r="1781" spans="4:8" x14ac:dyDescent="0.3">
      <c r="D1781" s="21"/>
      <c r="H1781" s="20"/>
    </row>
    <row r="1782" spans="4:8" x14ac:dyDescent="0.3">
      <c r="D1782" s="21"/>
      <c r="H1782" s="20"/>
    </row>
    <row r="1783" spans="4:8" x14ac:dyDescent="0.3">
      <c r="D1783" s="21"/>
      <c r="H1783" s="20"/>
    </row>
    <row r="1784" spans="4:8" x14ac:dyDescent="0.3">
      <c r="D1784" s="21"/>
      <c r="H1784" s="20"/>
    </row>
    <row r="1785" spans="4:8" x14ac:dyDescent="0.3">
      <c r="D1785" s="21"/>
      <c r="H1785" s="20"/>
    </row>
    <row r="1786" spans="4:8" x14ac:dyDescent="0.3">
      <c r="D1786" s="21"/>
      <c r="H1786" s="20"/>
    </row>
    <row r="1787" spans="4:8" x14ac:dyDescent="0.3">
      <c r="D1787" s="21"/>
      <c r="H1787" s="20"/>
    </row>
    <row r="1788" spans="4:8" x14ac:dyDescent="0.3">
      <c r="D1788" s="21"/>
      <c r="H1788" s="20"/>
    </row>
    <row r="1789" spans="4:8" x14ac:dyDescent="0.3">
      <c r="D1789" s="21"/>
      <c r="H1789" s="20"/>
    </row>
    <row r="1790" spans="4:8" x14ac:dyDescent="0.3">
      <c r="D1790" s="21"/>
      <c r="H1790" s="20"/>
    </row>
    <row r="1791" spans="4:8" x14ac:dyDescent="0.3">
      <c r="D1791" s="21"/>
      <c r="H1791" s="20"/>
    </row>
    <row r="1792" spans="4:8" x14ac:dyDescent="0.3">
      <c r="D1792" s="21"/>
      <c r="H1792" s="20"/>
    </row>
    <row r="1793" spans="4:8" x14ac:dyDescent="0.3">
      <c r="D1793" s="21"/>
      <c r="H1793" s="20"/>
    </row>
    <row r="1794" spans="4:8" x14ac:dyDescent="0.3">
      <c r="D1794" s="21"/>
      <c r="H1794" s="20"/>
    </row>
    <row r="1795" spans="4:8" x14ac:dyDescent="0.3">
      <c r="D1795" s="21"/>
      <c r="H1795" s="20"/>
    </row>
    <row r="1796" spans="4:8" x14ac:dyDescent="0.3">
      <c r="D1796" s="21"/>
      <c r="H1796" s="20"/>
    </row>
    <row r="1797" spans="4:8" x14ac:dyDescent="0.3">
      <c r="D1797" s="21"/>
      <c r="H1797" s="20"/>
    </row>
    <row r="1798" spans="4:8" x14ac:dyDescent="0.3">
      <c r="D1798" s="21"/>
      <c r="H1798" s="20"/>
    </row>
    <row r="1799" spans="4:8" x14ac:dyDescent="0.3">
      <c r="D1799" s="21"/>
      <c r="H1799" s="20"/>
    </row>
    <row r="1800" spans="4:8" x14ac:dyDescent="0.3">
      <c r="D1800" s="21"/>
      <c r="H1800" s="20"/>
    </row>
    <row r="1801" spans="4:8" x14ac:dyDescent="0.3">
      <c r="D1801" s="21"/>
      <c r="H1801" s="20"/>
    </row>
    <row r="1802" spans="4:8" x14ac:dyDescent="0.3">
      <c r="D1802" s="21"/>
      <c r="H1802" s="20"/>
    </row>
    <row r="1803" spans="4:8" x14ac:dyDescent="0.3">
      <c r="D1803" s="21"/>
      <c r="H1803" s="20"/>
    </row>
    <row r="1804" spans="4:8" x14ac:dyDescent="0.3">
      <c r="D1804" s="21"/>
      <c r="H1804" s="20"/>
    </row>
    <row r="1805" spans="4:8" x14ac:dyDescent="0.3">
      <c r="D1805" s="21"/>
      <c r="H1805" s="20"/>
    </row>
    <row r="1806" spans="4:8" x14ac:dyDescent="0.3">
      <c r="D1806" s="21"/>
      <c r="H1806" s="20"/>
    </row>
    <row r="1807" spans="4:8" x14ac:dyDescent="0.3">
      <c r="D1807" s="21"/>
      <c r="H1807" s="20"/>
    </row>
    <row r="1808" spans="4:8" x14ac:dyDescent="0.3">
      <c r="D1808" s="21"/>
      <c r="H1808" s="20"/>
    </row>
    <row r="1809" spans="4:8" x14ac:dyDescent="0.3">
      <c r="D1809" s="21"/>
      <c r="H1809" s="20"/>
    </row>
    <row r="1810" spans="4:8" x14ac:dyDescent="0.3">
      <c r="D1810" s="21"/>
      <c r="H1810" s="20"/>
    </row>
    <row r="1811" spans="4:8" x14ac:dyDescent="0.3">
      <c r="D1811" s="21"/>
      <c r="H1811" s="20"/>
    </row>
    <row r="1812" spans="4:8" x14ac:dyDescent="0.3">
      <c r="D1812" s="21"/>
      <c r="H1812" s="20"/>
    </row>
    <row r="1813" spans="4:8" x14ac:dyDescent="0.3">
      <c r="D1813" s="21"/>
      <c r="H1813" s="20"/>
    </row>
    <row r="1814" spans="4:8" x14ac:dyDescent="0.3">
      <c r="D1814" s="21"/>
      <c r="H1814" s="20"/>
    </row>
    <row r="1815" spans="4:8" x14ac:dyDescent="0.3">
      <c r="D1815" s="21"/>
      <c r="H1815" s="20"/>
    </row>
    <row r="1816" spans="4:8" x14ac:dyDescent="0.3">
      <c r="D1816" s="21"/>
      <c r="H1816" s="20"/>
    </row>
    <row r="1817" spans="4:8" x14ac:dyDescent="0.3">
      <c r="D1817" s="21"/>
      <c r="H1817" s="20"/>
    </row>
    <row r="1818" spans="4:8" x14ac:dyDescent="0.3">
      <c r="D1818" s="21"/>
      <c r="H1818" s="20"/>
    </row>
    <row r="1819" spans="4:8" x14ac:dyDescent="0.3">
      <c r="D1819" s="21"/>
      <c r="H1819" s="20"/>
    </row>
    <row r="1820" spans="4:8" x14ac:dyDescent="0.3">
      <c r="D1820" s="21"/>
      <c r="H1820" s="20"/>
    </row>
    <row r="1821" spans="4:8" x14ac:dyDescent="0.3">
      <c r="D1821" s="21"/>
      <c r="H1821" s="20"/>
    </row>
    <row r="1822" spans="4:8" x14ac:dyDescent="0.3">
      <c r="D1822" s="21"/>
      <c r="H1822" s="20"/>
    </row>
    <row r="1823" spans="4:8" x14ac:dyDescent="0.3">
      <c r="D1823" s="21"/>
      <c r="H1823" s="20"/>
    </row>
    <row r="1824" spans="4:8" x14ac:dyDescent="0.3">
      <c r="D1824" s="21"/>
      <c r="H1824" s="20"/>
    </row>
    <row r="1825" spans="4:8" x14ac:dyDescent="0.3">
      <c r="D1825" s="21"/>
      <c r="H1825" s="20"/>
    </row>
    <row r="1826" spans="4:8" x14ac:dyDescent="0.3">
      <c r="D1826" s="21"/>
      <c r="H1826" s="20"/>
    </row>
    <row r="1827" spans="4:8" x14ac:dyDescent="0.3">
      <c r="D1827" s="21"/>
      <c r="H1827" s="20"/>
    </row>
    <row r="1828" spans="4:8" x14ac:dyDescent="0.3">
      <c r="D1828" s="21"/>
      <c r="H1828" s="20"/>
    </row>
    <row r="1829" spans="4:8" x14ac:dyDescent="0.3">
      <c r="D1829" s="21"/>
      <c r="H1829" s="20"/>
    </row>
    <row r="1830" spans="4:8" x14ac:dyDescent="0.3">
      <c r="D1830" s="21"/>
      <c r="H1830" s="20"/>
    </row>
    <row r="1831" spans="4:8" x14ac:dyDescent="0.3">
      <c r="D1831" s="21"/>
      <c r="H1831" s="20"/>
    </row>
    <row r="1832" spans="4:8" x14ac:dyDescent="0.3">
      <c r="D1832" s="21"/>
      <c r="H1832" s="20"/>
    </row>
    <row r="1833" spans="4:8" x14ac:dyDescent="0.3">
      <c r="D1833" s="21"/>
      <c r="H1833" s="20"/>
    </row>
    <row r="1834" spans="4:8" x14ac:dyDescent="0.3">
      <c r="D1834" s="21"/>
      <c r="H1834" s="20"/>
    </row>
    <row r="1835" spans="4:8" x14ac:dyDescent="0.3">
      <c r="D1835" s="21"/>
      <c r="H1835" s="20"/>
    </row>
    <row r="1836" spans="4:8" x14ac:dyDescent="0.3">
      <c r="D1836" s="21"/>
      <c r="H1836" s="20"/>
    </row>
    <row r="1837" spans="4:8" x14ac:dyDescent="0.3">
      <c r="D1837" s="21"/>
      <c r="H1837" s="20"/>
    </row>
    <row r="1838" spans="4:8" x14ac:dyDescent="0.3">
      <c r="D1838" s="21"/>
      <c r="H1838" s="20"/>
    </row>
    <row r="1839" spans="4:8" x14ac:dyDescent="0.3">
      <c r="D1839" s="21"/>
      <c r="H1839" s="20"/>
    </row>
    <row r="1840" spans="4:8" x14ac:dyDescent="0.3">
      <c r="D1840" s="21"/>
      <c r="H1840" s="20"/>
    </row>
    <row r="1841" spans="4:8" x14ac:dyDescent="0.3">
      <c r="D1841" s="21"/>
      <c r="H1841" s="20"/>
    </row>
    <row r="1842" spans="4:8" x14ac:dyDescent="0.3">
      <c r="D1842" s="21"/>
      <c r="H1842" s="20"/>
    </row>
    <row r="1843" spans="4:8" x14ac:dyDescent="0.3">
      <c r="D1843" s="21"/>
      <c r="H1843" s="20"/>
    </row>
    <row r="1844" spans="4:8" x14ac:dyDescent="0.3">
      <c r="D1844" s="21"/>
      <c r="H1844" s="20"/>
    </row>
    <row r="1845" spans="4:8" x14ac:dyDescent="0.3">
      <c r="D1845" s="21"/>
      <c r="H1845" s="20"/>
    </row>
    <row r="1846" spans="4:8" x14ac:dyDescent="0.3">
      <c r="D1846" s="21"/>
      <c r="H1846" s="20"/>
    </row>
    <row r="1847" spans="4:8" x14ac:dyDescent="0.3">
      <c r="D1847" s="21"/>
      <c r="H1847" s="20"/>
    </row>
    <row r="1848" spans="4:8" x14ac:dyDescent="0.3">
      <c r="D1848" s="21"/>
      <c r="H1848" s="20"/>
    </row>
    <row r="1849" spans="4:8" x14ac:dyDescent="0.3">
      <c r="D1849" s="21"/>
      <c r="H1849" s="20"/>
    </row>
    <row r="1850" spans="4:8" x14ac:dyDescent="0.3">
      <c r="D1850" s="21"/>
      <c r="H1850" s="20"/>
    </row>
    <row r="1851" spans="4:8" x14ac:dyDescent="0.3">
      <c r="D1851" s="21"/>
      <c r="H1851" s="20"/>
    </row>
    <row r="1852" spans="4:8" x14ac:dyDescent="0.3">
      <c r="D1852" s="21"/>
      <c r="H1852" s="20"/>
    </row>
    <row r="1853" spans="4:8" x14ac:dyDescent="0.3">
      <c r="D1853" s="21"/>
      <c r="H1853" s="20"/>
    </row>
    <row r="1854" spans="4:8" x14ac:dyDescent="0.3">
      <c r="D1854" s="21"/>
      <c r="H1854" s="20"/>
    </row>
    <row r="1855" spans="4:8" x14ac:dyDescent="0.3">
      <c r="D1855" s="21"/>
      <c r="H1855" s="20"/>
    </row>
    <row r="1856" spans="4:8" x14ac:dyDescent="0.3">
      <c r="D1856" s="21"/>
      <c r="H1856" s="20"/>
    </row>
    <row r="1857" spans="4:8" x14ac:dyDescent="0.3">
      <c r="D1857" s="21"/>
      <c r="H1857" s="20"/>
    </row>
    <row r="1858" spans="4:8" x14ac:dyDescent="0.3">
      <c r="D1858" s="21"/>
      <c r="H1858" s="20"/>
    </row>
    <row r="1859" spans="4:8" x14ac:dyDescent="0.3">
      <c r="D1859" s="21"/>
      <c r="H1859" s="20"/>
    </row>
    <row r="1860" spans="4:8" x14ac:dyDescent="0.3">
      <c r="D1860" s="21"/>
      <c r="H1860" s="20"/>
    </row>
    <row r="1861" spans="4:8" x14ac:dyDescent="0.3">
      <c r="D1861" s="21"/>
      <c r="H1861" s="20"/>
    </row>
    <row r="1862" spans="4:8" x14ac:dyDescent="0.3">
      <c r="D1862" s="21"/>
      <c r="H1862" s="20"/>
    </row>
    <row r="1863" spans="4:8" x14ac:dyDescent="0.3">
      <c r="D1863" s="21"/>
      <c r="H1863" s="20"/>
    </row>
    <row r="1864" spans="4:8" x14ac:dyDescent="0.3">
      <c r="D1864" s="21"/>
      <c r="H1864" s="20"/>
    </row>
    <row r="1865" spans="4:8" x14ac:dyDescent="0.3">
      <c r="D1865" s="21"/>
      <c r="H1865" s="20"/>
    </row>
    <row r="1866" spans="4:8" x14ac:dyDescent="0.3">
      <c r="D1866" s="21"/>
      <c r="H1866" s="20"/>
    </row>
    <row r="1867" spans="4:8" x14ac:dyDescent="0.3">
      <c r="D1867" s="21"/>
      <c r="H1867" s="20"/>
    </row>
    <row r="1868" spans="4:8" x14ac:dyDescent="0.3">
      <c r="D1868" s="21"/>
      <c r="H1868" s="20"/>
    </row>
    <row r="1869" spans="4:8" x14ac:dyDescent="0.3">
      <c r="D1869" s="21"/>
      <c r="H1869" s="20"/>
    </row>
    <row r="1870" spans="4:8" x14ac:dyDescent="0.3">
      <c r="D1870" s="21"/>
      <c r="H1870" s="20"/>
    </row>
    <row r="1871" spans="4:8" x14ac:dyDescent="0.3">
      <c r="D1871" s="21"/>
      <c r="H1871" s="20"/>
    </row>
    <row r="1872" spans="4:8" x14ac:dyDescent="0.3">
      <c r="D1872" s="21"/>
      <c r="H1872" s="20"/>
    </row>
    <row r="1873" spans="4:8" x14ac:dyDescent="0.3">
      <c r="D1873" s="21"/>
      <c r="H1873" s="20"/>
    </row>
    <row r="1874" spans="4:8" x14ac:dyDescent="0.3">
      <c r="D1874" s="21"/>
      <c r="H1874" s="20"/>
    </row>
    <row r="1875" spans="4:8" x14ac:dyDescent="0.3">
      <c r="D1875" s="21"/>
      <c r="H1875" s="20"/>
    </row>
    <row r="1876" spans="4:8" x14ac:dyDescent="0.3">
      <c r="D1876" s="21"/>
      <c r="H1876" s="20"/>
    </row>
    <row r="1877" spans="4:8" x14ac:dyDescent="0.3">
      <c r="D1877" s="21"/>
      <c r="H1877" s="20"/>
    </row>
    <row r="1878" spans="4:8" x14ac:dyDescent="0.3">
      <c r="D1878" s="21"/>
      <c r="H1878" s="20"/>
    </row>
    <row r="1879" spans="4:8" x14ac:dyDescent="0.3">
      <c r="D1879" s="21"/>
      <c r="H1879" s="20"/>
    </row>
    <row r="1880" spans="4:8" x14ac:dyDescent="0.3">
      <c r="D1880" s="21"/>
      <c r="H1880" s="20"/>
    </row>
    <row r="1881" spans="4:8" x14ac:dyDescent="0.3">
      <c r="D1881" s="21"/>
      <c r="H1881" s="20"/>
    </row>
    <row r="1882" spans="4:8" x14ac:dyDescent="0.3">
      <c r="D1882" s="21"/>
      <c r="H1882" s="20"/>
    </row>
    <row r="1883" spans="4:8" x14ac:dyDescent="0.3">
      <c r="D1883" s="21"/>
      <c r="H1883" s="20"/>
    </row>
    <row r="1884" spans="4:8" x14ac:dyDescent="0.3">
      <c r="D1884" s="21"/>
      <c r="H1884" s="20"/>
    </row>
    <row r="1885" spans="4:8" x14ac:dyDescent="0.3">
      <c r="D1885" s="21"/>
      <c r="H1885" s="20"/>
    </row>
    <row r="1886" spans="4:8" x14ac:dyDescent="0.3">
      <c r="D1886" s="21"/>
      <c r="H1886" s="20"/>
    </row>
    <row r="1887" spans="4:8" x14ac:dyDescent="0.3">
      <c r="D1887" s="21"/>
      <c r="H1887" s="20"/>
    </row>
    <row r="1888" spans="4:8" x14ac:dyDescent="0.3">
      <c r="D1888" s="21"/>
      <c r="H1888" s="20"/>
    </row>
    <row r="1889" spans="4:8" x14ac:dyDescent="0.3">
      <c r="D1889" s="21"/>
      <c r="H1889" s="20"/>
    </row>
    <row r="1890" spans="4:8" x14ac:dyDescent="0.3">
      <c r="D1890" s="21"/>
      <c r="H1890" s="20"/>
    </row>
    <row r="1891" spans="4:8" x14ac:dyDescent="0.3">
      <c r="D1891" s="21"/>
      <c r="H1891" s="20"/>
    </row>
    <row r="1892" spans="4:8" x14ac:dyDescent="0.3">
      <c r="D1892" s="21"/>
      <c r="H1892" s="20"/>
    </row>
    <row r="1893" spans="4:8" x14ac:dyDescent="0.3">
      <c r="D1893" s="21"/>
      <c r="H1893" s="20"/>
    </row>
    <row r="1894" spans="4:8" x14ac:dyDescent="0.3">
      <c r="D1894" s="21"/>
      <c r="H1894" s="20"/>
    </row>
    <row r="1895" spans="4:8" x14ac:dyDescent="0.3">
      <c r="D1895" s="21"/>
      <c r="H1895" s="20"/>
    </row>
    <row r="1896" spans="4:8" x14ac:dyDescent="0.3">
      <c r="D1896" s="21"/>
      <c r="H1896" s="20"/>
    </row>
    <row r="1897" spans="4:8" x14ac:dyDescent="0.3">
      <c r="D1897" s="21"/>
      <c r="H1897" s="20"/>
    </row>
    <row r="1898" spans="4:8" x14ac:dyDescent="0.3">
      <c r="D1898" s="21"/>
      <c r="H1898" s="20"/>
    </row>
    <row r="1899" spans="4:8" x14ac:dyDescent="0.3">
      <c r="D1899" s="21"/>
      <c r="H1899" s="20"/>
    </row>
    <row r="1900" spans="4:8" x14ac:dyDescent="0.3">
      <c r="D1900" s="21"/>
      <c r="H1900" s="20"/>
    </row>
    <row r="1901" spans="4:8" x14ac:dyDescent="0.3">
      <c r="D1901" s="21"/>
      <c r="H1901" s="20"/>
    </row>
    <row r="1902" spans="4:8" x14ac:dyDescent="0.3">
      <c r="D1902" s="21"/>
      <c r="H1902" s="20"/>
    </row>
    <row r="1903" spans="4:8" x14ac:dyDescent="0.3">
      <c r="D1903" s="21"/>
      <c r="H1903" s="20"/>
    </row>
    <row r="1904" spans="4:8" x14ac:dyDescent="0.3">
      <c r="D1904" s="21"/>
      <c r="H1904" s="20"/>
    </row>
    <row r="1905" spans="4:8" x14ac:dyDescent="0.3">
      <c r="D1905" s="21"/>
      <c r="H1905" s="20"/>
    </row>
    <row r="1906" spans="4:8" x14ac:dyDescent="0.3">
      <c r="D1906" s="21"/>
      <c r="H1906" s="20"/>
    </row>
    <row r="1907" spans="4:8" x14ac:dyDescent="0.3">
      <c r="D1907" s="21"/>
      <c r="H1907" s="20"/>
    </row>
    <row r="1908" spans="4:8" x14ac:dyDescent="0.3">
      <c r="D1908" s="21"/>
      <c r="H1908" s="20"/>
    </row>
    <row r="1909" spans="4:8" x14ac:dyDescent="0.3">
      <c r="D1909" s="21"/>
      <c r="H1909" s="20"/>
    </row>
    <row r="1910" spans="4:8" x14ac:dyDescent="0.3">
      <c r="D1910" s="21"/>
      <c r="H1910" s="20"/>
    </row>
    <row r="1911" spans="4:8" x14ac:dyDescent="0.3">
      <c r="D1911" s="21"/>
      <c r="H1911" s="20"/>
    </row>
    <row r="1912" spans="4:8" x14ac:dyDescent="0.3">
      <c r="D1912" s="21"/>
      <c r="H1912" s="20"/>
    </row>
    <row r="1913" spans="4:8" x14ac:dyDescent="0.3">
      <c r="D1913" s="21"/>
      <c r="H1913" s="20"/>
    </row>
    <row r="1914" spans="4:8" x14ac:dyDescent="0.3">
      <c r="D1914" s="21"/>
      <c r="H1914" s="20"/>
    </row>
    <row r="1915" spans="4:8" x14ac:dyDescent="0.3">
      <c r="D1915" s="21"/>
      <c r="H1915" s="20"/>
    </row>
    <row r="1916" spans="4:8" x14ac:dyDescent="0.3">
      <c r="D1916" s="21"/>
      <c r="H1916" s="20"/>
    </row>
    <row r="1917" spans="4:8" x14ac:dyDescent="0.3">
      <c r="D1917" s="21"/>
      <c r="H1917" s="20"/>
    </row>
    <row r="1918" spans="4:8" x14ac:dyDescent="0.3">
      <c r="D1918" s="21"/>
      <c r="H1918" s="20"/>
    </row>
    <row r="1919" spans="4:8" x14ac:dyDescent="0.3">
      <c r="D1919" s="21"/>
      <c r="H1919" s="20"/>
    </row>
    <row r="1920" spans="4:8" x14ac:dyDescent="0.3">
      <c r="D1920" s="21"/>
      <c r="H1920" s="20"/>
    </row>
    <row r="1921" spans="4:8" x14ac:dyDescent="0.3">
      <c r="D1921" s="21"/>
      <c r="H1921" s="20"/>
    </row>
    <row r="1922" spans="4:8" x14ac:dyDescent="0.3">
      <c r="D1922" s="21"/>
      <c r="H1922" s="20"/>
    </row>
    <row r="1923" spans="4:8" x14ac:dyDescent="0.3">
      <c r="D1923" s="21"/>
      <c r="H1923" s="20"/>
    </row>
    <row r="1924" spans="4:8" x14ac:dyDescent="0.3">
      <c r="D1924" s="21"/>
      <c r="H1924" s="20"/>
    </row>
    <row r="1925" spans="4:8" x14ac:dyDescent="0.3">
      <c r="D1925" s="21"/>
      <c r="H1925" s="20"/>
    </row>
    <row r="1926" spans="4:8" x14ac:dyDescent="0.3">
      <c r="D1926" s="21"/>
      <c r="H1926" s="20"/>
    </row>
    <row r="1927" spans="4:8" x14ac:dyDescent="0.3">
      <c r="D1927" s="21"/>
      <c r="H1927" s="20"/>
    </row>
    <row r="1928" spans="4:8" x14ac:dyDescent="0.3">
      <c r="D1928" s="21"/>
      <c r="H1928" s="20"/>
    </row>
    <row r="1929" spans="4:8" x14ac:dyDescent="0.3">
      <c r="D1929" s="21"/>
      <c r="H1929" s="20"/>
    </row>
    <row r="1930" spans="4:8" x14ac:dyDescent="0.3">
      <c r="D1930" s="21"/>
      <c r="H1930" s="20"/>
    </row>
    <row r="1931" spans="4:8" x14ac:dyDescent="0.3">
      <c r="D1931" s="21"/>
      <c r="H1931" s="20"/>
    </row>
    <row r="1932" spans="4:8" x14ac:dyDescent="0.3">
      <c r="D1932" s="21"/>
      <c r="H1932" s="20"/>
    </row>
    <row r="1933" spans="4:8" x14ac:dyDescent="0.3">
      <c r="D1933" s="21"/>
      <c r="H1933" s="20"/>
    </row>
    <row r="1934" spans="4:8" x14ac:dyDescent="0.3">
      <c r="D1934" s="21"/>
      <c r="H1934" s="20"/>
    </row>
    <row r="1935" spans="4:8" x14ac:dyDescent="0.3">
      <c r="D1935" s="21"/>
      <c r="H1935" s="20"/>
    </row>
    <row r="1936" spans="4:8" x14ac:dyDescent="0.3">
      <c r="D1936" s="21"/>
      <c r="H1936" s="20"/>
    </row>
    <row r="1937" spans="4:8" x14ac:dyDescent="0.3">
      <c r="D1937" s="21"/>
      <c r="H1937" s="20"/>
    </row>
    <row r="1938" spans="4:8" x14ac:dyDescent="0.3">
      <c r="D1938" s="21"/>
      <c r="H1938" s="20"/>
    </row>
    <row r="1939" spans="4:8" x14ac:dyDescent="0.3">
      <c r="D1939" s="21"/>
      <c r="H1939" s="20"/>
    </row>
    <row r="1940" spans="4:8" x14ac:dyDescent="0.3">
      <c r="D1940" s="21"/>
      <c r="H1940" s="20"/>
    </row>
    <row r="1941" spans="4:8" x14ac:dyDescent="0.3">
      <c r="D1941" s="21"/>
      <c r="H1941" s="20"/>
    </row>
    <row r="1942" spans="4:8" x14ac:dyDescent="0.3">
      <c r="D1942" s="21"/>
      <c r="H1942" s="20"/>
    </row>
    <row r="1943" spans="4:8" x14ac:dyDescent="0.3">
      <c r="D1943" s="21"/>
      <c r="H1943" s="20"/>
    </row>
    <row r="1944" spans="4:8" x14ac:dyDescent="0.3">
      <c r="D1944" s="21"/>
      <c r="H1944" s="20"/>
    </row>
    <row r="1945" spans="4:8" x14ac:dyDescent="0.3">
      <c r="D1945" s="21"/>
      <c r="H1945" s="20"/>
    </row>
    <row r="1946" spans="4:8" x14ac:dyDescent="0.3">
      <c r="D1946" s="21"/>
      <c r="H1946" s="20"/>
    </row>
    <row r="1947" spans="4:8" x14ac:dyDescent="0.3">
      <c r="D1947" s="21"/>
      <c r="H1947" s="20"/>
    </row>
    <row r="1948" spans="4:8" x14ac:dyDescent="0.3">
      <c r="D1948" s="21"/>
      <c r="H1948" s="20"/>
    </row>
    <row r="1949" spans="4:8" x14ac:dyDescent="0.3">
      <c r="D1949" s="21"/>
      <c r="H1949" s="20"/>
    </row>
    <row r="1950" spans="4:8" x14ac:dyDescent="0.3">
      <c r="D1950" s="21"/>
      <c r="H1950" s="20"/>
    </row>
    <row r="1951" spans="4:8" x14ac:dyDescent="0.3">
      <c r="D1951" s="21"/>
      <c r="H1951" s="20"/>
    </row>
    <row r="1952" spans="4:8" x14ac:dyDescent="0.3">
      <c r="D1952" s="21"/>
      <c r="H1952" s="20"/>
    </row>
    <row r="1953" spans="4:8" x14ac:dyDescent="0.3">
      <c r="D1953" s="21"/>
      <c r="H1953" s="20"/>
    </row>
    <row r="1954" spans="4:8" x14ac:dyDescent="0.3">
      <c r="D1954" s="21"/>
      <c r="H1954" s="20"/>
    </row>
    <row r="1955" spans="4:8" x14ac:dyDescent="0.3">
      <c r="D1955" s="21"/>
      <c r="H1955" s="20"/>
    </row>
    <row r="1956" spans="4:8" x14ac:dyDescent="0.3">
      <c r="D1956" s="21"/>
      <c r="H1956" s="20"/>
    </row>
    <row r="1957" spans="4:8" x14ac:dyDescent="0.3">
      <c r="D1957" s="21"/>
      <c r="H1957" s="20"/>
    </row>
    <row r="1958" spans="4:8" x14ac:dyDescent="0.3">
      <c r="D1958" s="21"/>
      <c r="H1958" s="20"/>
    </row>
    <row r="1959" spans="4:8" x14ac:dyDescent="0.3">
      <c r="D1959" s="21"/>
      <c r="H1959" s="20"/>
    </row>
    <row r="1960" spans="4:8" x14ac:dyDescent="0.3">
      <c r="D1960" s="21"/>
      <c r="H1960" s="20"/>
    </row>
    <row r="1961" spans="4:8" x14ac:dyDescent="0.3">
      <c r="D1961" s="21"/>
      <c r="H1961" s="20"/>
    </row>
    <row r="1962" spans="4:8" x14ac:dyDescent="0.3">
      <c r="D1962" s="21"/>
      <c r="H1962" s="20"/>
    </row>
    <row r="1963" spans="4:8" x14ac:dyDescent="0.3">
      <c r="D1963" s="21"/>
      <c r="H1963" s="20"/>
    </row>
    <row r="1964" spans="4:8" x14ac:dyDescent="0.3">
      <c r="D1964" s="21"/>
      <c r="H1964" s="20"/>
    </row>
    <row r="1965" spans="4:8" x14ac:dyDescent="0.3">
      <c r="D1965" s="21"/>
      <c r="H1965" s="20"/>
    </row>
    <row r="1966" spans="4:8" x14ac:dyDescent="0.3">
      <c r="D1966" s="21"/>
      <c r="H1966" s="20"/>
    </row>
    <row r="1967" spans="4:8" x14ac:dyDescent="0.3">
      <c r="D1967" s="21"/>
      <c r="H1967" s="20"/>
    </row>
    <row r="1968" spans="4:8" x14ac:dyDescent="0.3">
      <c r="D1968" s="21"/>
      <c r="H1968" s="20"/>
    </row>
    <row r="1969" spans="4:8" x14ac:dyDescent="0.3">
      <c r="D1969" s="21"/>
      <c r="H1969" s="20"/>
    </row>
    <row r="1970" spans="4:8" x14ac:dyDescent="0.3">
      <c r="D1970" s="21"/>
      <c r="H1970" s="20"/>
    </row>
    <row r="1971" spans="4:8" x14ac:dyDescent="0.3">
      <c r="D1971" s="21"/>
      <c r="H1971" s="20"/>
    </row>
    <row r="1972" spans="4:8" x14ac:dyDescent="0.3">
      <c r="D1972" s="21"/>
      <c r="H1972" s="20"/>
    </row>
    <row r="1973" spans="4:8" x14ac:dyDescent="0.3">
      <c r="D1973" s="21"/>
      <c r="H1973" s="20"/>
    </row>
    <row r="1974" spans="4:8" x14ac:dyDescent="0.3">
      <c r="D1974" s="21"/>
      <c r="H1974" s="20"/>
    </row>
    <row r="1975" spans="4:8" x14ac:dyDescent="0.3">
      <c r="D1975" s="21"/>
      <c r="H1975" s="20"/>
    </row>
    <row r="1976" spans="4:8" x14ac:dyDescent="0.3">
      <c r="D1976" s="21"/>
      <c r="H1976" s="20"/>
    </row>
    <row r="1977" spans="4:8" x14ac:dyDescent="0.3">
      <c r="D1977" s="21"/>
      <c r="H1977" s="20"/>
    </row>
    <row r="1978" spans="4:8" x14ac:dyDescent="0.3">
      <c r="D1978" s="21"/>
      <c r="H1978" s="20"/>
    </row>
    <row r="1979" spans="4:8" x14ac:dyDescent="0.3">
      <c r="D1979" s="21"/>
      <c r="H1979" s="20"/>
    </row>
    <row r="1980" spans="4:8" x14ac:dyDescent="0.3">
      <c r="D1980" s="21"/>
      <c r="H1980" s="20"/>
    </row>
    <row r="1981" spans="4:8" x14ac:dyDescent="0.3">
      <c r="D1981" s="21"/>
      <c r="H1981" s="20"/>
    </row>
    <row r="1982" spans="4:8" x14ac:dyDescent="0.3">
      <c r="D1982" s="21"/>
      <c r="H1982" s="20"/>
    </row>
    <row r="1983" spans="4:8" x14ac:dyDescent="0.3">
      <c r="D1983" s="21"/>
      <c r="H1983" s="20"/>
    </row>
    <row r="1984" spans="4:8" x14ac:dyDescent="0.3">
      <c r="D1984" s="21"/>
      <c r="H1984" s="20"/>
    </row>
    <row r="1985" spans="4:8" x14ac:dyDescent="0.3">
      <c r="D1985" s="21"/>
      <c r="H1985" s="20"/>
    </row>
    <row r="1986" spans="4:8" x14ac:dyDescent="0.3">
      <c r="D1986" s="21"/>
      <c r="H1986" s="20"/>
    </row>
    <row r="1987" spans="4:8" x14ac:dyDescent="0.3">
      <c r="D1987" s="21"/>
      <c r="H1987" s="20"/>
    </row>
    <row r="1988" spans="4:8" x14ac:dyDescent="0.3">
      <c r="D1988" s="21"/>
      <c r="H1988" s="20"/>
    </row>
    <row r="1989" spans="4:8" x14ac:dyDescent="0.3">
      <c r="D1989" s="21"/>
      <c r="H1989" s="20"/>
    </row>
    <row r="1990" spans="4:8" x14ac:dyDescent="0.3">
      <c r="D1990" s="21"/>
      <c r="H1990" s="20"/>
    </row>
    <row r="1991" spans="4:8" x14ac:dyDescent="0.3">
      <c r="D1991" s="21"/>
      <c r="H1991" s="20"/>
    </row>
    <row r="1992" spans="4:8" x14ac:dyDescent="0.3">
      <c r="D1992" s="21"/>
      <c r="H1992" s="20"/>
    </row>
    <row r="1993" spans="4:8" x14ac:dyDescent="0.3">
      <c r="D1993" s="21"/>
      <c r="H1993" s="20"/>
    </row>
    <row r="1994" spans="4:8" x14ac:dyDescent="0.3">
      <c r="D1994" s="21"/>
      <c r="H1994" s="20"/>
    </row>
    <row r="1995" spans="4:8" x14ac:dyDescent="0.3">
      <c r="D1995" s="21"/>
      <c r="H1995" s="20"/>
    </row>
    <row r="1996" spans="4:8" x14ac:dyDescent="0.3">
      <c r="D1996" s="21"/>
      <c r="H1996" s="20"/>
    </row>
    <row r="1997" spans="4:8" x14ac:dyDescent="0.3">
      <c r="D1997" s="21"/>
      <c r="H1997" s="20"/>
    </row>
    <row r="1998" spans="4:8" x14ac:dyDescent="0.3">
      <c r="D1998" s="21"/>
      <c r="H1998" s="20"/>
    </row>
    <row r="1999" spans="4:8" x14ac:dyDescent="0.3">
      <c r="D1999" s="21"/>
      <c r="H1999" s="20"/>
    </row>
    <row r="2000" spans="4:8" x14ac:dyDescent="0.3">
      <c r="D2000" s="21"/>
      <c r="H2000" s="20"/>
    </row>
    <row r="2001" spans="4:8" x14ac:dyDescent="0.3">
      <c r="D2001" s="21"/>
      <c r="H2001" s="20"/>
    </row>
    <row r="2002" spans="4:8" x14ac:dyDescent="0.3">
      <c r="D2002" s="21"/>
      <c r="H2002" s="20"/>
    </row>
    <row r="2003" spans="4:8" x14ac:dyDescent="0.3">
      <c r="D2003" s="21"/>
      <c r="H2003" s="20"/>
    </row>
    <row r="2004" spans="4:8" x14ac:dyDescent="0.3">
      <c r="D2004" s="21"/>
      <c r="H2004" s="20"/>
    </row>
    <row r="2005" spans="4:8" x14ac:dyDescent="0.3">
      <c r="D2005" s="21"/>
      <c r="H2005" s="20"/>
    </row>
    <row r="2006" spans="4:8" x14ac:dyDescent="0.3">
      <c r="D2006" s="21"/>
      <c r="H2006" s="20"/>
    </row>
    <row r="2007" spans="4:8" x14ac:dyDescent="0.3">
      <c r="D2007" s="21"/>
      <c r="H2007" s="20"/>
    </row>
    <row r="2008" spans="4:8" x14ac:dyDescent="0.3">
      <c r="D2008" s="21"/>
      <c r="H2008" s="20"/>
    </row>
    <row r="2009" spans="4:8" x14ac:dyDescent="0.3">
      <c r="D2009" s="21"/>
      <c r="H2009" s="20"/>
    </row>
    <row r="2010" spans="4:8" x14ac:dyDescent="0.3">
      <c r="D2010" s="21"/>
      <c r="H2010" s="20"/>
    </row>
    <row r="2011" spans="4:8" x14ac:dyDescent="0.3">
      <c r="D2011" s="21"/>
      <c r="H2011" s="20"/>
    </row>
    <row r="2012" spans="4:8" x14ac:dyDescent="0.3">
      <c r="D2012" s="21"/>
      <c r="H2012" s="20"/>
    </row>
    <row r="2013" spans="4:8" x14ac:dyDescent="0.3">
      <c r="D2013" s="21"/>
      <c r="H2013" s="20"/>
    </row>
    <row r="2014" spans="4:8" x14ac:dyDescent="0.3">
      <c r="D2014" s="21"/>
      <c r="H2014" s="20"/>
    </row>
    <row r="2015" spans="4:8" x14ac:dyDescent="0.3">
      <c r="D2015" s="21"/>
      <c r="H2015" s="20"/>
    </row>
    <row r="2016" spans="4:8" x14ac:dyDescent="0.3">
      <c r="D2016" s="21"/>
      <c r="H2016" s="20"/>
    </row>
    <row r="2017" spans="4:8" x14ac:dyDescent="0.3">
      <c r="D2017" s="21"/>
      <c r="H2017" s="20"/>
    </row>
    <row r="2018" spans="4:8" x14ac:dyDescent="0.3">
      <c r="D2018" s="21"/>
      <c r="H2018" s="20"/>
    </row>
    <row r="2019" spans="4:8" x14ac:dyDescent="0.3">
      <c r="D2019" s="21"/>
      <c r="H2019" s="20"/>
    </row>
    <row r="2020" spans="4:8" x14ac:dyDescent="0.3">
      <c r="D2020" s="21"/>
      <c r="H2020" s="20"/>
    </row>
    <row r="2021" spans="4:8" x14ac:dyDescent="0.3">
      <c r="D2021" s="21"/>
      <c r="H2021" s="20"/>
    </row>
    <row r="2022" spans="4:8" x14ac:dyDescent="0.3">
      <c r="D2022" s="21"/>
      <c r="H2022" s="20"/>
    </row>
    <row r="2023" spans="4:8" x14ac:dyDescent="0.3">
      <c r="D2023" s="21"/>
      <c r="H2023" s="20"/>
    </row>
    <row r="2024" spans="4:8" x14ac:dyDescent="0.3">
      <c r="D2024" s="21"/>
      <c r="H2024" s="20"/>
    </row>
    <row r="2025" spans="4:8" x14ac:dyDescent="0.3">
      <c r="D2025" s="21"/>
      <c r="H2025" s="20"/>
    </row>
    <row r="2026" spans="4:8" x14ac:dyDescent="0.3">
      <c r="D2026" s="21"/>
      <c r="H2026" s="20"/>
    </row>
    <row r="2027" spans="4:8" x14ac:dyDescent="0.3">
      <c r="D2027" s="21"/>
      <c r="H2027" s="20"/>
    </row>
    <row r="2028" spans="4:8" x14ac:dyDescent="0.3">
      <c r="D2028" s="21"/>
      <c r="H2028" s="20"/>
    </row>
    <row r="2029" spans="4:8" x14ac:dyDescent="0.3">
      <c r="D2029" s="21"/>
      <c r="H2029" s="20"/>
    </row>
    <row r="2030" spans="4:8" x14ac:dyDescent="0.3">
      <c r="D2030" s="21"/>
      <c r="H2030" s="20"/>
    </row>
    <row r="2031" spans="4:8" x14ac:dyDescent="0.3">
      <c r="D2031" s="21"/>
      <c r="H2031" s="20"/>
    </row>
    <row r="2032" spans="4:8" x14ac:dyDescent="0.3">
      <c r="D2032" s="21"/>
      <c r="H2032" s="20"/>
    </row>
    <row r="2033" spans="4:8" x14ac:dyDescent="0.3">
      <c r="D2033" s="21"/>
      <c r="H2033" s="20"/>
    </row>
    <row r="2034" spans="4:8" x14ac:dyDescent="0.3">
      <c r="D2034" s="21"/>
      <c r="H2034" s="20"/>
    </row>
    <row r="2035" spans="4:8" x14ac:dyDescent="0.3">
      <c r="D2035" s="21"/>
      <c r="H2035" s="20"/>
    </row>
    <row r="2036" spans="4:8" x14ac:dyDescent="0.3">
      <c r="D2036" s="21"/>
      <c r="H2036" s="20"/>
    </row>
    <row r="2037" spans="4:8" x14ac:dyDescent="0.3">
      <c r="D2037" s="21"/>
      <c r="H2037" s="20"/>
    </row>
    <row r="2038" spans="4:8" x14ac:dyDescent="0.3">
      <c r="D2038" s="21"/>
      <c r="H2038" s="20"/>
    </row>
    <row r="2039" spans="4:8" x14ac:dyDescent="0.3">
      <c r="D2039" s="21"/>
      <c r="H2039" s="20"/>
    </row>
    <row r="2040" spans="4:8" x14ac:dyDescent="0.3">
      <c r="D2040" s="21"/>
      <c r="H2040" s="20"/>
    </row>
    <row r="2041" spans="4:8" x14ac:dyDescent="0.3">
      <c r="D2041" s="21"/>
      <c r="H2041" s="20"/>
    </row>
    <row r="2042" spans="4:8" x14ac:dyDescent="0.3">
      <c r="D2042" s="21"/>
      <c r="H2042" s="20"/>
    </row>
    <row r="2043" spans="4:8" x14ac:dyDescent="0.3">
      <c r="D2043" s="21"/>
      <c r="H2043" s="20"/>
    </row>
    <row r="2044" spans="4:8" x14ac:dyDescent="0.3">
      <c r="D2044" s="21"/>
      <c r="H2044" s="20"/>
    </row>
    <row r="2045" spans="4:8" x14ac:dyDescent="0.3">
      <c r="D2045" s="21"/>
      <c r="H2045" s="20"/>
    </row>
    <row r="2046" spans="4:8" x14ac:dyDescent="0.3">
      <c r="D2046" s="21"/>
      <c r="H2046" s="20"/>
    </row>
    <row r="2047" spans="4:8" x14ac:dyDescent="0.3">
      <c r="D2047" s="21"/>
      <c r="H2047" s="20"/>
    </row>
    <row r="2048" spans="4:8" x14ac:dyDescent="0.3">
      <c r="D2048" s="21"/>
      <c r="H2048" s="20"/>
    </row>
    <row r="2049" spans="4:8" x14ac:dyDescent="0.3">
      <c r="D2049" s="21"/>
      <c r="H2049" s="20"/>
    </row>
    <row r="2050" spans="4:8" x14ac:dyDescent="0.3">
      <c r="D2050" s="21"/>
      <c r="H2050" s="20"/>
    </row>
    <row r="2051" spans="4:8" x14ac:dyDescent="0.3">
      <c r="D2051" s="21"/>
      <c r="H2051" s="20"/>
    </row>
    <row r="2052" spans="4:8" x14ac:dyDescent="0.3">
      <c r="D2052" s="21"/>
      <c r="H2052" s="20"/>
    </row>
    <row r="2053" spans="4:8" x14ac:dyDescent="0.3">
      <c r="D2053" s="21"/>
      <c r="H2053" s="20"/>
    </row>
    <row r="2054" spans="4:8" x14ac:dyDescent="0.3">
      <c r="D2054" s="21"/>
      <c r="H2054" s="20"/>
    </row>
    <row r="2055" spans="4:8" x14ac:dyDescent="0.3">
      <c r="D2055" s="21"/>
      <c r="H2055" s="20"/>
    </row>
    <row r="2056" spans="4:8" x14ac:dyDescent="0.3">
      <c r="D2056" s="21"/>
      <c r="H2056" s="20"/>
    </row>
    <row r="2057" spans="4:8" x14ac:dyDescent="0.3">
      <c r="D2057" s="21"/>
      <c r="H2057" s="20"/>
    </row>
    <row r="2058" spans="4:8" x14ac:dyDescent="0.3">
      <c r="D2058" s="21"/>
      <c r="H2058" s="20"/>
    </row>
    <row r="2059" spans="4:8" x14ac:dyDescent="0.3">
      <c r="D2059" s="21"/>
      <c r="H2059" s="20"/>
    </row>
    <row r="2060" spans="4:8" x14ac:dyDescent="0.3">
      <c r="D2060" s="21"/>
      <c r="H2060" s="20"/>
    </row>
    <row r="2061" spans="4:8" x14ac:dyDescent="0.3">
      <c r="D2061" s="21"/>
      <c r="H2061" s="20"/>
    </row>
    <row r="2062" spans="4:8" x14ac:dyDescent="0.3">
      <c r="D2062" s="21"/>
      <c r="H2062" s="20"/>
    </row>
    <row r="2063" spans="4:8" x14ac:dyDescent="0.3">
      <c r="D2063" s="21"/>
      <c r="H2063" s="20"/>
    </row>
    <row r="2064" spans="4:8" x14ac:dyDescent="0.3">
      <c r="D2064" s="21"/>
      <c r="H2064" s="20"/>
    </row>
    <row r="2065" spans="4:8" x14ac:dyDescent="0.3">
      <c r="D2065" s="21"/>
      <c r="H2065" s="20"/>
    </row>
    <row r="2066" spans="4:8" x14ac:dyDescent="0.3">
      <c r="D2066" s="21"/>
      <c r="H2066" s="20"/>
    </row>
    <row r="2067" spans="4:8" x14ac:dyDescent="0.3">
      <c r="D2067" s="21"/>
      <c r="H2067" s="20"/>
    </row>
    <row r="2068" spans="4:8" x14ac:dyDescent="0.3">
      <c r="D2068" s="21"/>
      <c r="H2068" s="20"/>
    </row>
    <row r="2069" spans="4:8" x14ac:dyDescent="0.3">
      <c r="D2069" s="21"/>
      <c r="H2069" s="20"/>
    </row>
    <row r="2070" spans="4:8" x14ac:dyDescent="0.3">
      <c r="D2070" s="21"/>
      <c r="H2070" s="20"/>
    </row>
    <row r="2071" spans="4:8" x14ac:dyDescent="0.3">
      <c r="D2071" s="21"/>
      <c r="H2071" s="20"/>
    </row>
    <row r="2072" spans="4:8" x14ac:dyDescent="0.3">
      <c r="D2072" s="21"/>
      <c r="H2072" s="20"/>
    </row>
    <row r="2073" spans="4:8" x14ac:dyDescent="0.3">
      <c r="D2073" s="21"/>
      <c r="H2073" s="20"/>
    </row>
    <row r="2074" spans="4:8" x14ac:dyDescent="0.3">
      <c r="D2074" s="21"/>
      <c r="H2074" s="20"/>
    </row>
    <row r="2075" spans="4:8" x14ac:dyDescent="0.3">
      <c r="D2075" s="21"/>
      <c r="H2075" s="20"/>
    </row>
    <row r="2076" spans="4:8" x14ac:dyDescent="0.3">
      <c r="D2076" s="21"/>
      <c r="H2076" s="20"/>
    </row>
    <row r="2077" spans="4:8" x14ac:dyDescent="0.3">
      <c r="D2077" s="21"/>
      <c r="H2077" s="20"/>
    </row>
    <row r="2078" spans="4:8" x14ac:dyDescent="0.3">
      <c r="D2078" s="21"/>
      <c r="H2078" s="20"/>
    </row>
    <row r="2079" spans="4:8" x14ac:dyDescent="0.3">
      <c r="D2079" s="21"/>
      <c r="H2079" s="20"/>
    </row>
    <row r="2080" spans="4:8" x14ac:dyDescent="0.3">
      <c r="D2080" s="21"/>
      <c r="H2080" s="20"/>
    </row>
    <row r="2081" spans="4:8" x14ac:dyDescent="0.3">
      <c r="D2081" s="21"/>
      <c r="H2081" s="20"/>
    </row>
    <row r="2082" spans="4:8" x14ac:dyDescent="0.3">
      <c r="D2082" s="21"/>
      <c r="H2082" s="20"/>
    </row>
    <row r="2083" spans="4:8" x14ac:dyDescent="0.3">
      <c r="D2083" s="21"/>
      <c r="H2083" s="20"/>
    </row>
    <row r="2084" spans="4:8" x14ac:dyDescent="0.3">
      <c r="D2084" s="21"/>
      <c r="H2084" s="20"/>
    </row>
    <row r="2085" spans="4:8" x14ac:dyDescent="0.3">
      <c r="D2085" s="21"/>
      <c r="H2085" s="20"/>
    </row>
    <row r="2086" spans="4:8" x14ac:dyDescent="0.3">
      <c r="D2086" s="21"/>
      <c r="H2086" s="20"/>
    </row>
    <row r="2087" spans="4:8" x14ac:dyDescent="0.3">
      <c r="D2087" s="21"/>
      <c r="H2087" s="20"/>
    </row>
    <row r="2088" spans="4:8" x14ac:dyDescent="0.3">
      <c r="D2088" s="21"/>
      <c r="H2088" s="20"/>
    </row>
    <row r="2089" spans="4:8" x14ac:dyDescent="0.3">
      <c r="D2089" s="21"/>
      <c r="H2089" s="20"/>
    </row>
    <row r="2090" spans="4:8" x14ac:dyDescent="0.3">
      <c r="D2090" s="21"/>
      <c r="H2090" s="20"/>
    </row>
    <row r="2091" spans="4:8" x14ac:dyDescent="0.3">
      <c r="D2091" s="21"/>
      <c r="H2091" s="20"/>
    </row>
    <row r="2092" spans="4:8" x14ac:dyDescent="0.3">
      <c r="D2092" s="21"/>
      <c r="H2092" s="20"/>
    </row>
    <row r="2093" spans="4:8" x14ac:dyDescent="0.3">
      <c r="D2093" s="21"/>
      <c r="H2093" s="20"/>
    </row>
    <row r="2094" spans="4:8" x14ac:dyDescent="0.3">
      <c r="D2094" s="21"/>
      <c r="H2094" s="20"/>
    </row>
    <row r="2095" spans="4:8" x14ac:dyDescent="0.3">
      <c r="D2095" s="21"/>
      <c r="H2095" s="20"/>
    </row>
    <row r="2096" spans="4:8" x14ac:dyDescent="0.3">
      <c r="D2096" s="21"/>
      <c r="H2096" s="20"/>
    </row>
    <row r="2097" spans="4:8" x14ac:dyDescent="0.3">
      <c r="D2097" s="21"/>
      <c r="H2097" s="20"/>
    </row>
    <row r="2098" spans="4:8" x14ac:dyDescent="0.3">
      <c r="D2098" s="21"/>
      <c r="H2098" s="20"/>
    </row>
    <row r="2099" spans="4:8" x14ac:dyDescent="0.3">
      <c r="D2099" s="21"/>
      <c r="H2099" s="20"/>
    </row>
    <row r="2100" spans="4:8" x14ac:dyDescent="0.3">
      <c r="D2100" s="21"/>
      <c r="H2100" s="20"/>
    </row>
    <row r="2101" spans="4:8" x14ac:dyDescent="0.3">
      <c r="D2101" s="21"/>
      <c r="H2101" s="20"/>
    </row>
    <row r="2102" spans="4:8" x14ac:dyDescent="0.3">
      <c r="D2102" s="21"/>
      <c r="H2102" s="20"/>
    </row>
    <row r="2103" spans="4:8" x14ac:dyDescent="0.3">
      <c r="D2103" s="21"/>
      <c r="H2103" s="20"/>
    </row>
    <row r="2104" spans="4:8" x14ac:dyDescent="0.3">
      <c r="D2104" s="21"/>
      <c r="H2104" s="20"/>
    </row>
    <row r="2105" spans="4:8" x14ac:dyDescent="0.3">
      <c r="D2105" s="21"/>
      <c r="H2105" s="20"/>
    </row>
    <row r="2106" spans="4:8" x14ac:dyDescent="0.3">
      <c r="D2106" s="21"/>
      <c r="H2106" s="20"/>
    </row>
    <row r="2107" spans="4:8" x14ac:dyDescent="0.3">
      <c r="D2107" s="21"/>
      <c r="H2107" s="20"/>
    </row>
    <row r="2108" spans="4:8" x14ac:dyDescent="0.3">
      <c r="D2108" s="21"/>
      <c r="H2108" s="20"/>
    </row>
    <row r="2109" spans="4:8" x14ac:dyDescent="0.3">
      <c r="D2109" s="21"/>
      <c r="H2109" s="20"/>
    </row>
    <row r="2110" spans="4:8" x14ac:dyDescent="0.3">
      <c r="D2110" s="21"/>
      <c r="H2110" s="20"/>
    </row>
    <row r="2111" spans="4:8" x14ac:dyDescent="0.3">
      <c r="D2111" s="21"/>
      <c r="H2111" s="20"/>
    </row>
    <row r="2112" spans="4:8" x14ac:dyDescent="0.3">
      <c r="D2112" s="21"/>
      <c r="H2112" s="20"/>
    </row>
    <row r="2113" spans="4:8" x14ac:dyDescent="0.3">
      <c r="D2113" s="21"/>
      <c r="H2113" s="20"/>
    </row>
    <row r="2114" spans="4:8" x14ac:dyDescent="0.3">
      <c r="D2114" s="21"/>
      <c r="H2114" s="20"/>
    </row>
    <row r="2115" spans="4:8" x14ac:dyDescent="0.3">
      <c r="D2115" s="21"/>
      <c r="H2115" s="20"/>
    </row>
    <row r="2116" spans="4:8" x14ac:dyDescent="0.3">
      <c r="D2116" s="21"/>
      <c r="H2116" s="20"/>
    </row>
    <row r="2117" spans="4:8" x14ac:dyDescent="0.3">
      <c r="D2117" s="21"/>
      <c r="H2117" s="20"/>
    </row>
    <row r="2118" spans="4:8" x14ac:dyDescent="0.3">
      <c r="D2118" s="21"/>
      <c r="H2118" s="20"/>
    </row>
    <row r="2119" spans="4:8" x14ac:dyDescent="0.3">
      <c r="D2119" s="21"/>
      <c r="H2119" s="20"/>
    </row>
    <row r="2120" spans="4:8" x14ac:dyDescent="0.3">
      <c r="D2120" s="21"/>
      <c r="H2120" s="20"/>
    </row>
    <row r="2121" spans="4:8" x14ac:dyDescent="0.3">
      <c r="D2121" s="21"/>
      <c r="H2121" s="20"/>
    </row>
    <row r="2122" spans="4:8" x14ac:dyDescent="0.3">
      <c r="D2122" s="21"/>
      <c r="H2122" s="20"/>
    </row>
    <row r="2123" spans="4:8" x14ac:dyDescent="0.3">
      <c r="D2123" s="21"/>
      <c r="H2123" s="20"/>
    </row>
    <row r="2124" spans="4:8" x14ac:dyDescent="0.3">
      <c r="D2124" s="21"/>
      <c r="H2124" s="20"/>
    </row>
    <row r="2125" spans="4:8" x14ac:dyDescent="0.3">
      <c r="D2125" s="21"/>
      <c r="H2125" s="20"/>
    </row>
    <row r="2126" spans="4:8" x14ac:dyDescent="0.3">
      <c r="D2126" s="21"/>
      <c r="H2126" s="20"/>
    </row>
    <row r="2127" spans="4:8" x14ac:dyDescent="0.3">
      <c r="D2127" s="21"/>
      <c r="H2127" s="20"/>
    </row>
    <row r="2128" spans="4:8" x14ac:dyDescent="0.3">
      <c r="D2128" s="21"/>
      <c r="H2128" s="20"/>
    </row>
    <row r="2129" spans="4:8" x14ac:dyDescent="0.3">
      <c r="D2129" s="21"/>
      <c r="H2129" s="20"/>
    </row>
    <row r="2130" spans="4:8" x14ac:dyDescent="0.3">
      <c r="D2130" s="21"/>
      <c r="H2130" s="20"/>
    </row>
    <row r="2131" spans="4:8" x14ac:dyDescent="0.3">
      <c r="D2131" s="21"/>
      <c r="H2131" s="20"/>
    </row>
    <row r="2132" spans="4:8" x14ac:dyDescent="0.3">
      <c r="D2132" s="21"/>
      <c r="H2132" s="20"/>
    </row>
    <row r="2133" spans="4:8" x14ac:dyDescent="0.3">
      <c r="D2133" s="21"/>
      <c r="H2133" s="20"/>
    </row>
    <row r="2134" spans="4:8" x14ac:dyDescent="0.3">
      <c r="D2134" s="21"/>
      <c r="H2134" s="20"/>
    </row>
    <row r="2135" spans="4:8" x14ac:dyDescent="0.3">
      <c r="D2135" s="21"/>
      <c r="H2135" s="20"/>
    </row>
    <row r="2136" spans="4:8" x14ac:dyDescent="0.3">
      <c r="D2136" s="21"/>
      <c r="H2136" s="20"/>
    </row>
    <row r="2137" spans="4:8" x14ac:dyDescent="0.3">
      <c r="D2137" s="21"/>
      <c r="H2137" s="20"/>
    </row>
    <row r="2138" spans="4:8" x14ac:dyDescent="0.3">
      <c r="D2138" s="21"/>
      <c r="H2138" s="20"/>
    </row>
    <row r="2139" spans="4:8" x14ac:dyDescent="0.3">
      <c r="D2139" s="21"/>
      <c r="H2139" s="20"/>
    </row>
    <row r="2140" spans="4:8" x14ac:dyDescent="0.3">
      <c r="D2140" s="21"/>
      <c r="H2140" s="20"/>
    </row>
    <row r="2141" spans="4:8" x14ac:dyDescent="0.3">
      <c r="D2141" s="21"/>
      <c r="H2141" s="20"/>
    </row>
    <row r="2142" spans="4:8" x14ac:dyDescent="0.3">
      <c r="D2142" s="21"/>
      <c r="H2142" s="20"/>
    </row>
    <row r="2143" spans="4:8" x14ac:dyDescent="0.3">
      <c r="D2143" s="21"/>
      <c r="H2143" s="20"/>
    </row>
    <row r="2144" spans="4:8" x14ac:dyDescent="0.3">
      <c r="D2144" s="21"/>
      <c r="H2144" s="20"/>
    </row>
    <row r="2145" spans="4:8" x14ac:dyDescent="0.3">
      <c r="D2145" s="21"/>
      <c r="H2145" s="20"/>
    </row>
    <row r="2146" spans="4:8" x14ac:dyDescent="0.3">
      <c r="D2146" s="21"/>
      <c r="H2146" s="20"/>
    </row>
    <row r="2147" spans="4:8" x14ac:dyDescent="0.3">
      <c r="D2147" s="21"/>
      <c r="H2147" s="20"/>
    </row>
    <row r="2148" spans="4:8" x14ac:dyDescent="0.3">
      <c r="D2148" s="21"/>
      <c r="H2148" s="20"/>
    </row>
    <row r="2149" spans="4:8" x14ac:dyDescent="0.3">
      <c r="D2149" s="21"/>
      <c r="H2149" s="20"/>
    </row>
    <row r="2150" spans="4:8" x14ac:dyDescent="0.3">
      <c r="D2150" s="21"/>
      <c r="H2150" s="20"/>
    </row>
    <row r="2151" spans="4:8" x14ac:dyDescent="0.3">
      <c r="D2151" s="21"/>
      <c r="H2151" s="20"/>
    </row>
    <row r="2152" spans="4:8" x14ac:dyDescent="0.3">
      <c r="D2152" s="21"/>
      <c r="H2152" s="20"/>
    </row>
    <row r="2153" spans="4:8" x14ac:dyDescent="0.3">
      <c r="D2153" s="21"/>
      <c r="H2153" s="20"/>
    </row>
    <row r="2154" spans="4:8" x14ac:dyDescent="0.3">
      <c r="D2154" s="21"/>
      <c r="H2154" s="20"/>
    </row>
    <row r="2155" spans="4:8" x14ac:dyDescent="0.3">
      <c r="D2155" s="21"/>
      <c r="H2155" s="20"/>
    </row>
    <row r="2156" spans="4:8" x14ac:dyDescent="0.3">
      <c r="D2156" s="21"/>
      <c r="H2156" s="20"/>
    </row>
    <row r="2157" spans="4:8" x14ac:dyDescent="0.3">
      <c r="D2157" s="21"/>
      <c r="H2157" s="20"/>
    </row>
    <row r="2158" spans="4:8" x14ac:dyDescent="0.3">
      <c r="D2158" s="21"/>
      <c r="H2158" s="20"/>
    </row>
    <row r="2159" spans="4:8" x14ac:dyDescent="0.3">
      <c r="D2159" s="21"/>
      <c r="H2159" s="20"/>
    </row>
    <row r="2160" spans="4:8" x14ac:dyDescent="0.3">
      <c r="D2160" s="21"/>
      <c r="H2160" s="20"/>
    </row>
    <row r="2161" spans="4:8" x14ac:dyDescent="0.3">
      <c r="D2161" s="21"/>
      <c r="H2161" s="20"/>
    </row>
    <row r="2162" spans="4:8" x14ac:dyDescent="0.3">
      <c r="D2162" s="21"/>
      <c r="H2162" s="20"/>
    </row>
    <row r="2163" spans="4:8" x14ac:dyDescent="0.3">
      <c r="D2163" s="21"/>
      <c r="H2163" s="20"/>
    </row>
    <row r="2164" spans="4:8" x14ac:dyDescent="0.3">
      <c r="D2164" s="21"/>
      <c r="H2164" s="20"/>
    </row>
    <row r="2165" spans="4:8" x14ac:dyDescent="0.3">
      <c r="D2165" s="21"/>
      <c r="H2165" s="20"/>
    </row>
    <row r="2166" spans="4:8" x14ac:dyDescent="0.3">
      <c r="D2166" s="21"/>
      <c r="H2166" s="20"/>
    </row>
    <row r="2167" spans="4:8" x14ac:dyDescent="0.3">
      <c r="D2167" s="21"/>
      <c r="H2167" s="20"/>
    </row>
    <row r="2168" spans="4:8" x14ac:dyDescent="0.3">
      <c r="D2168" s="21"/>
      <c r="H2168" s="20"/>
    </row>
    <row r="2169" spans="4:8" x14ac:dyDescent="0.3">
      <c r="D2169" s="21"/>
      <c r="H2169" s="20"/>
    </row>
    <row r="2170" spans="4:8" x14ac:dyDescent="0.3">
      <c r="D2170" s="21"/>
      <c r="H2170" s="20"/>
    </row>
    <row r="2171" spans="4:8" x14ac:dyDescent="0.3">
      <c r="D2171" s="21"/>
      <c r="H2171" s="20"/>
    </row>
    <row r="2172" spans="4:8" x14ac:dyDescent="0.3">
      <c r="D2172" s="21"/>
      <c r="H2172" s="20"/>
    </row>
    <row r="2173" spans="4:8" x14ac:dyDescent="0.3">
      <c r="D2173" s="21"/>
      <c r="H2173" s="20"/>
    </row>
    <row r="2174" spans="4:8" x14ac:dyDescent="0.3">
      <c r="D2174" s="21"/>
      <c r="H2174" s="20"/>
    </row>
    <row r="2175" spans="4:8" x14ac:dyDescent="0.3">
      <c r="D2175" s="21"/>
      <c r="H2175" s="20"/>
    </row>
    <row r="2176" spans="4:8" x14ac:dyDescent="0.3">
      <c r="D2176" s="21"/>
      <c r="H2176" s="20"/>
    </row>
    <row r="2177" spans="4:8" x14ac:dyDescent="0.3">
      <c r="D2177" s="21"/>
      <c r="H2177" s="20"/>
    </row>
    <row r="2178" spans="4:8" x14ac:dyDescent="0.3">
      <c r="D2178" s="21"/>
      <c r="H2178" s="20"/>
    </row>
    <row r="2179" spans="4:8" x14ac:dyDescent="0.3">
      <c r="D2179" s="21"/>
      <c r="H2179" s="20"/>
    </row>
    <row r="2180" spans="4:8" x14ac:dyDescent="0.3">
      <c r="D2180" s="21"/>
      <c r="H2180" s="20"/>
    </row>
    <row r="2181" spans="4:8" x14ac:dyDescent="0.3">
      <c r="D2181" s="21"/>
      <c r="H2181" s="20"/>
    </row>
    <row r="2182" spans="4:8" x14ac:dyDescent="0.3">
      <c r="D2182" s="21"/>
      <c r="H2182" s="20"/>
    </row>
    <row r="2183" spans="4:8" x14ac:dyDescent="0.3">
      <c r="D2183" s="21"/>
      <c r="H2183" s="20"/>
    </row>
    <row r="2184" spans="4:8" x14ac:dyDescent="0.3">
      <c r="D2184" s="21"/>
      <c r="H2184" s="20"/>
    </row>
    <row r="2185" spans="4:8" x14ac:dyDescent="0.3">
      <c r="D2185" s="21"/>
      <c r="H2185" s="20"/>
    </row>
    <row r="2186" spans="4:8" x14ac:dyDescent="0.3">
      <c r="D2186" s="21"/>
      <c r="H2186" s="20"/>
    </row>
    <row r="2187" spans="4:8" x14ac:dyDescent="0.3">
      <c r="D2187" s="21"/>
      <c r="H2187" s="20"/>
    </row>
    <row r="2188" spans="4:8" x14ac:dyDescent="0.3">
      <c r="D2188" s="21"/>
      <c r="H2188" s="20"/>
    </row>
    <row r="2189" spans="4:8" x14ac:dyDescent="0.3">
      <c r="D2189" s="21"/>
      <c r="H2189" s="20"/>
    </row>
    <row r="2190" spans="4:8" x14ac:dyDescent="0.3">
      <c r="D2190" s="21"/>
      <c r="H2190" s="20"/>
    </row>
    <row r="2191" spans="4:8" x14ac:dyDescent="0.3">
      <c r="D2191" s="21"/>
      <c r="H2191" s="20"/>
    </row>
    <row r="2192" spans="4:8" x14ac:dyDescent="0.3">
      <c r="D2192" s="21"/>
      <c r="H2192" s="20"/>
    </row>
    <row r="2193" spans="4:8" x14ac:dyDescent="0.3">
      <c r="D2193" s="21"/>
      <c r="H2193" s="20"/>
    </row>
    <row r="2194" spans="4:8" x14ac:dyDescent="0.3">
      <c r="D2194" s="21"/>
      <c r="H2194" s="20"/>
    </row>
    <row r="2195" spans="4:8" x14ac:dyDescent="0.3">
      <c r="D2195" s="21"/>
      <c r="H2195" s="20"/>
    </row>
    <row r="2196" spans="4:8" x14ac:dyDescent="0.3">
      <c r="D2196" s="21"/>
      <c r="H2196" s="20"/>
    </row>
    <row r="2197" spans="4:8" x14ac:dyDescent="0.3">
      <c r="D2197" s="21"/>
      <c r="H2197" s="20"/>
    </row>
    <row r="2198" spans="4:8" x14ac:dyDescent="0.3">
      <c r="D2198" s="21"/>
      <c r="H2198" s="20"/>
    </row>
    <row r="2199" spans="4:8" x14ac:dyDescent="0.3">
      <c r="D2199" s="21"/>
      <c r="H2199" s="20"/>
    </row>
    <row r="2200" spans="4:8" x14ac:dyDescent="0.3">
      <c r="D2200" s="21"/>
      <c r="H2200" s="20"/>
    </row>
    <row r="2201" spans="4:8" x14ac:dyDescent="0.3">
      <c r="D2201" s="21"/>
      <c r="H2201" s="20"/>
    </row>
    <row r="2202" spans="4:8" x14ac:dyDescent="0.3">
      <c r="D2202" s="21"/>
      <c r="H2202" s="20"/>
    </row>
    <row r="2203" spans="4:8" x14ac:dyDescent="0.3">
      <c r="D2203" s="21"/>
      <c r="H2203" s="20"/>
    </row>
    <row r="2204" spans="4:8" x14ac:dyDescent="0.3">
      <c r="D2204" s="21"/>
      <c r="H2204" s="20"/>
    </row>
    <row r="2205" spans="4:8" x14ac:dyDescent="0.3">
      <c r="D2205" s="21"/>
      <c r="H2205" s="20"/>
    </row>
    <row r="2206" spans="4:8" x14ac:dyDescent="0.3">
      <c r="D2206" s="21"/>
      <c r="H2206" s="20"/>
    </row>
    <row r="2207" spans="4:8" x14ac:dyDescent="0.3">
      <c r="D2207" s="21"/>
      <c r="H2207" s="20"/>
    </row>
    <row r="2208" spans="4:8" x14ac:dyDescent="0.3">
      <c r="D2208" s="21"/>
      <c r="H2208" s="20"/>
    </row>
    <row r="2209" spans="4:8" x14ac:dyDescent="0.3">
      <c r="D2209" s="21"/>
      <c r="H2209" s="20"/>
    </row>
    <row r="2210" spans="4:8" x14ac:dyDescent="0.3">
      <c r="D2210" s="21"/>
      <c r="H2210" s="20"/>
    </row>
    <row r="2211" spans="4:8" x14ac:dyDescent="0.3">
      <c r="D2211" s="21"/>
      <c r="H2211" s="20"/>
    </row>
    <row r="2212" spans="4:8" x14ac:dyDescent="0.3">
      <c r="D2212" s="21"/>
      <c r="H2212" s="20"/>
    </row>
    <row r="2213" spans="4:8" x14ac:dyDescent="0.3">
      <c r="D2213" s="21"/>
      <c r="H2213" s="20"/>
    </row>
    <row r="2214" spans="4:8" x14ac:dyDescent="0.3">
      <c r="D2214" s="21"/>
      <c r="H2214" s="20"/>
    </row>
    <row r="2215" spans="4:8" x14ac:dyDescent="0.3">
      <c r="D2215" s="21"/>
      <c r="H2215" s="20"/>
    </row>
    <row r="2216" spans="4:8" x14ac:dyDescent="0.3">
      <c r="D2216" s="21"/>
      <c r="H2216" s="20"/>
    </row>
    <row r="2217" spans="4:8" x14ac:dyDescent="0.3">
      <c r="D2217" s="21"/>
      <c r="H2217" s="20"/>
    </row>
    <row r="2218" spans="4:8" x14ac:dyDescent="0.3">
      <c r="D2218" s="21"/>
      <c r="H2218" s="20"/>
    </row>
    <row r="2219" spans="4:8" x14ac:dyDescent="0.3">
      <c r="D2219" s="21"/>
      <c r="H2219" s="20"/>
    </row>
    <row r="2220" spans="4:8" x14ac:dyDescent="0.3">
      <c r="D2220" s="21"/>
      <c r="H2220" s="20"/>
    </row>
    <row r="2221" spans="4:8" x14ac:dyDescent="0.3">
      <c r="D2221" s="21"/>
      <c r="H2221" s="20"/>
    </row>
    <row r="2222" spans="4:8" x14ac:dyDescent="0.3">
      <c r="D2222" s="21"/>
      <c r="H2222" s="20"/>
    </row>
    <row r="2223" spans="4:8" x14ac:dyDescent="0.3">
      <c r="D2223" s="21"/>
      <c r="H2223" s="20"/>
    </row>
    <row r="2224" spans="4:8" x14ac:dyDescent="0.3">
      <c r="D2224" s="21"/>
      <c r="H2224" s="20"/>
    </row>
    <row r="2225" spans="4:8" x14ac:dyDescent="0.3">
      <c r="D2225" s="21"/>
      <c r="H2225" s="20"/>
    </row>
    <row r="2226" spans="4:8" x14ac:dyDescent="0.3">
      <c r="D2226" s="21"/>
      <c r="H2226" s="20"/>
    </row>
    <row r="2227" spans="4:8" x14ac:dyDescent="0.3">
      <c r="D2227" s="21"/>
      <c r="H2227" s="20"/>
    </row>
    <row r="2228" spans="4:8" x14ac:dyDescent="0.3">
      <c r="D2228" s="21"/>
      <c r="H2228" s="20"/>
    </row>
    <row r="2229" spans="4:8" x14ac:dyDescent="0.3">
      <c r="D2229" s="21"/>
      <c r="H2229" s="20"/>
    </row>
    <row r="2230" spans="4:8" x14ac:dyDescent="0.3">
      <c r="D2230" s="21"/>
      <c r="H2230" s="20"/>
    </row>
    <row r="2231" spans="4:8" x14ac:dyDescent="0.3">
      <c r="D2231" s="21"/>
      <c r="H2231" s="20"/>
    </row>
    <row r="2232" spans="4:8" x14ac:dyDescent="0.3">
      <c r="D2232" s="21"/>
      <c r="H2232" s="20"/>
    </row>
    <row r="2233" spans="4:8" x14ac:dyDescent="0.3">
      <c r="D2233" s="21"/>
      <c r="H2233" s="20"/>
    </row>
    <row r="2234" spans="4:8" x14ac:dyDescent="0.3">
      <c r="D2234" s="21"/>
      <c r="H2234" s="20"/>
    </row>
    <row r="2235" spans="4:8" x14ac:dyDescent="0.3">
      <c r="D2235" s="21"/>
      <c r="H2235" s="20"/>
    </row>
    <row r="2236" spans="4:8" x14ac:dyDescent="0.3">
      <c r="D2236" s="21"/>
      <c r="H2236" s="20"/>
    </row>
    <row r="2237" spans="4:8" x14ac:dyDescent="0.3">
      <c r="D2237" s="21"/>
      <c r="H2237" s="20"/>
    </row>
    <row r="2238" spans="4:8" x14ac:dyDescent="0.3">
      <c r="D2238" s="21"/>
      <c r="H2238" s="20"/>
    </row>
    <row r="2239" spans="4:8" x14ac:dyDescent="0.3">
      <c r="D2239" s="21"/>
      <c r="H2239" s="20"/>
    </row>
    <row r="2240" spans="4:8" x14ac:dyDescent="0.3">
      <c r="D2240" s="21"/>
      <c r="H2240" s="20"/>
    </row>
    <row r="2241" spans="4:8" x14ac:dyDescent="0.3">
      <c r="D2241" s="21"/>
      <c r="H2241" s="20"/>
    </row>
    <row r="2242" spans="4:8" x14ac:dyDescent="0.3">
      <c r="D2242" s="21"/>
      <c r="H2242" s="20"/>
    </row>
    <row r="2243" spans="4:8" x14ac:dyDescent="0.3">
      <c r="D2243" s="21"/>
      <c r="H2243" s="20"/>
    </row>
    <row r="2244" spans="4:8" x14ac:dyDescent="0.3">
      <c r="D2244" s="21"/>
      <c r="H2244" s="20"/>
    </row>
    <row r="2245" spans="4:8" x14ac:dyDescent="0.3">
      <c r="D2245" s="21"/>
      <c r="H2245" s="20"/>
    </row>
    <row r="2246" spans="4:8" x14ac:dyDescent="0.3">
      <c r="D2246" s="21"/>
      <c r="H2246" s="20"/>
    </row>
    <row r="2247" spans="4:8" x14ac:dyDescent="0.3">
      <c r="D2247" s="21"/>
      <c r="H2247" s="20"/>
    </row>
    <row r="2248" spans="4:8" x14ac:dyDescent="0.3">
      <c r="D2248" s="21"/>
      <c r="H2248" s="20"/>
    </row>
    <row r="2249" spans="4:8" x14ac:dyDescent="0.3">
      <c r="D2249" s="21"/>
      <c r="H2249" s="20"/>
    </row>
    <row r="2250" spans="4:8" x14ac:dyDescent="0.3">
      <c r="D2250" s="21"/>
      <c r="H2250" s="20"/>
    </row>
    <row r="2251" spans="4:8" x14ac:dyDescent="0.3">
      <c r="D2251" s="21"/>
      <c r="H2251" s="20"/>
    </row>
    <row r="2252" spans="4:8" x14ac:dyDescent="0.3">
      <c r="D2252" s="21"/>
      <c r="H2252" s="20"/>
    </row>
    <row r="2253" spans="4:8" x14ac:dyDescent="0.3">
      <c r="D2253" s="21"/>
      <c r="H2253" s="20"/>
    </row>
    <row r="2254" spans="4:8" x14ac:dyDescent="0.3">
      <c r="D2254" s="21"/>
      <c r="H2254" s="20"/>
    </row>
    <row r="2255" spans="4:8" x14ac:dyDescent="0.3">
      <c r="D2255" s="21"/>
      <c r="H2255" s="20"/>
    </row>
    <row r="2256" spans="4:8" x14ac:dyDescent="0.3">
      <c r="D2256" s="21"/>
      <c r="H2256" s="20"/>
    </row>
    <row r="2257" spans="4:8" x14ac:dyDescent="0.3">
      <c r="D2257" s="21"/>
      <c r="H2257" s="20"/>
    </row>
    <row r="2258" spans="4:8" x14ac:dyDescent="0.3">
      <c r="D2258" s="21"/>
      <c r="H2258" s="20"/>
    </row>
    <row r="2259" spans="4:8" x14ac:dyDescent="0.3">
      <c r="D2259" s="21"/>
      <c r="H2259" s="20"/>
    </row>
    <row r="2260" spans="4:8" x14ac:dyDescent="0.3">
      <c r="D2260" s="21"/>
      <c r="H2260" s="20"/>
    </row>
    <row r="2261" spans="4:8" x14ac:dyDescent="0.3">
      <c r="D2261" s="21"/>
      <c r="H2261" s="20"/>
    </row>
    <row r="2262" spans="4:8" x14ac:dyDescent="0.3">
      <c r="D2262" s="21"/>
      <c r="H2262" s="20"/>
    </row>
    <row r="2263" spans="4:8" x14ac:dyDescent="0.3">
      <c r="D2263" s="21"/>
      <c r="H2263" s="20"/>
    </row>
    <row r="2264" spans="4:8" x14ac:dyDescent="0.3">
      <c r="D2264" s="21"/>
      <c r="H2264" s="20"/>
    </row>
    <row r="2265" spans="4:8" x14ac:dyDescent="0.3">
      <c r="D2265" s="21"/>
      <c r="H2265" s="20"/>
    </row>
    <row r="2266" spans="4:8" x14ac:dyDescent="0.3">
      <c r="D2266" s="21"/>
      <c r="H2266" s="20"/>
    </row>
    <row r="2267" spans="4:8" x14ac:dyDescent="0.3">
      <c r="D2267" s="21"/>
      <c r="H2267" s="20"/>
    </row>
    <row r="2268" spans="4:8" x14ac:dyDescent="0.3">
      <c r="D2268" s="21"/>
      <c r="H2268" s="20"/>
    </row>
    <row r="2269" spans="4:8" x14ac:dyDescent="0.3">
      <c r="D2269" s="21"/>
      <c r="H2269" s="20"/>
    </row>
    <row r="2270" spans="4:8" x14ac:dyDescent="0.3">
      <c r="D2270" s="21"/>
      <c r="H2270" s="20"/>
    </row>
    <row r="2271" spans="4:8" x14ac:dyDescent="0.3">
      <c r="D2271" s="21"/>
      <c r="H2271" s="20"/>
    </row>
    <row r="2272" spans="4:8" x14ac:dyDescent="0.3">
      <c r="D2272" s="21"/>
      <c r="H2272" s="20"/>
    </row>
    <row r="2273" spans="4:8" x14ac:dyDescent="0.3">
      <c r="D2273" s="21"/>
      <c r="H2273" s="20"/>
    </row>
    <row r="2274" spans="4:8" x14ac:dyDescent="0.3">
      <c r="D2274" s="21"/>
      <c r="H2274" s="20"/>
    </row>
    <row r="2275" spans="4:8" x14ac:dyDescent="0.3">
      <c r="D2275" s="21"/>
      <c r="H2275" s="20"/>
    </row>
    <row r="2276" spans="4:8" x14ac:dyDescent="0.3">
      <c r="D2276" s="21"/>
      <c r="H2276" s="20"/>
    </row>
    <row r="2277" spans="4:8" x14ac:dyDescent="0.3">
      <c r="D2277" s="21"/>
      <c r="H2277" s="20"/>
    </row>
    <row r="2278" spans="4:8" x14ac:dyDescent="0.3">
      <c r="D2278" s="21"/>
      <c r="H2278" s="20"/>
    </row>
    <row r="2279" spans="4:8" x14ac:dyDescent="0.3">
      <c r="D2279" s="21"/>
      <c r="H2279" s="20"/>
    </row>
    <row r="2280" spans="4:8" x14ac:dyDescent="0.3">
      <c r="D2280" s="21"/>
      <c r="H2280" s="20"/>
    </row>
    <row r="2281" spans="4:8" x14ac:dyDescent="0.3">
      <c r="D2281" s="21"/>
      <c r="H2281" s="20"/>
    </row>
    <row r="2282" spans="4:8" x14ac:dyDescent="0.3">
      <c r="D2282" s="21"/>
      <c r="H2282" s="20"/>
    </row>
    <row r="2283" spans="4:8" x14ac:dyDescent="0.3">
      <c r="D2283" s="21"/>
      <c r="H2283" s="20"/>
    </row>
    <row r="2284" spans="4:8" x14ac:dyDescent="0.3">
      <c r="D2284" s="21"/>
      <c r="H2284" s="20"/>
    </row>
    <row r="2285" spans="4:8" x14ac:dyDescent="0.3">
      <c r="D2285" s="21"/>
      <c r="H2285" s="20"/>
    </row>
    <row r="2286" spans="4:8" x14ac:dyDescent="0.3">
      <c r="D2286" s="21"/>
      <c r="H2286" s="20"/>
    </row>
    <row r="2287" spans="4:8" x14ac:dyDescent="0.3">
      <c r="D2287" s="21"/>
      <c r="H2287" s="20"/>
    </row>
    <row r="2288" spans="4:8" x14ac:dyDescent="0.3">
      <c r="D2288" s="21"/>
      <c r="H2288" s="20"/>
    </row>
    <row r="2289" spans="4:8" x14ac:dyDescent="0.3">
      <c r="D2289" s="21"/>
      <c r="H2289" s="20"/>
    </row>
    <row r="2290" spans="4:8" x14ac:dyDescent="0.3">
      <c r="D2290" s="21"/>
      <c r="H2290" s="20"/>
    </row>
    <row r="2291" spans="4:8" x14ac:dyDescent="0.3">
      <c r="D2291" s="21"/>
      <c r="H2291" s="20"/>
    </row>
    <row r="2292" spans="4:8" x14ac:dyDescent="0.3">
      <c r="D2292" s="21"/>
      <c r="H2292" s="20"/>
    </row>
    <row r="2293" spans="4:8" x14ac:dyDescent="0.3">
      <c r="D2293" s="21"/>
      <c r="H2293" s="20"/>
    </row>
    <row r="2294" spans="4:8" x14ac:dyDescent="0.3">
      <c r="D2294" s="21"/>
      <c r="H2294" s="20"/>
    </row>
    <row r="2295" spans="4:8" x14ac:dyDescent="0.3">
      <c r="D2295" s="21"/>
      <c r="H2295" s="20"/>
    </row>
    <row r="2296" spans="4:8" x14ac:dyDescent="0.3">
      <c r="D2296" s="21"/>
      <c r="H2296" s="20"/>
    </row>
    <row r="2297" spans="4:8" x14ac:dyDescent="0.3">
      <c r="D2297" s="21"/>
      <c r="H2297" s="20"/>
    </row>
    <row r="2298" spans="4:8" x14ac:dyDescent="0.3">
      <c r="D2298" s="21"/>
      <c r="H2298" s="20"/>
    </row>
    <row r="2299" spans="4:8" x14ac:dyDescent="0.3">
      <c r="D2299" s="21"/>
      <c r="H2299" s="20"/>
    </row>
    <row r="2300" spans="4:8" x14ac:dyDescent="0.3">
      <c r="D2300" s="21"/>
      <c r="H2300" s="20"/>
    </row>
    <row r="2301" spans="4:8" x14ac:dyDescent="0.3">
      <c r="D2301" s="21"/>
      <c r="H2301" s="20"/>
    </row>
    <row r="2302" spans="4:8" x14ac:dyDescent="0.3">
      <c r="D2302" s="21"/>
      <c r="H2302" s="20"/>
    </row>
    <row r="2303" spans="4:8" x14ac:dyDescent="0.3">
      <c r="D2303" s="21"/>
      <c r="H2303" s="20"/>
    </row>
    <row r="2304" spans="4:8" x14ac:dyDescent="0.3">
      <c r="D2304" s="21"/>
      <c r="H2304" s="20"/>
    </row>
    <row r="2305" spans="4:8" x14ac:dyDescent="0.3">
      <c r="D2305" s="21"/>
      <c r="H2305" s="20"/>
    </row>
    <row r="2306" spans="4:8" x14ac:dyDescent="0.3">
      <c r="D2306" s="21"/>
      <c r="H2306" s="20"/>
    </row>
    <row r="2307" spans="4:8" x14ac:dyDescent="0.3">
      <c r="D2307" s="21"/>
      <c r="H2307" s="20"/>
    </row>
    <row r="2308" spans="4:8" x14ac:dyDescent="0.3">
      <c r="D2308" s="21"/>
      <c r="H2308" s="20"/>
    </row>
    <row r="2309" spans="4:8" x14ac:dyDescent="0.3">
      <c r="D2309" s="21"/>
      <c r="H2309" s="20"/>
    </row>
    <row r="2310" spans="4:8" x14ac:dyDescent="0.3">
      <c r="D2310" s="21"/>
      <c r="H2310" s="20"/>
    </row>
    <row r="2311" spans="4:8" x14ac:dyDescent="0.3">
      <c r="D2311" s="21"/>
      <c r="H2311" s="20"/>
    </row>
    <row r="2312" spans="4:8" x14ac:dyDescent="0.3">
      <c r="D2312" s="21"/>
      <c r="H2312" s="20"/>
    </row>
    <row r="2313" spans="4:8" x14ac:dyDescent="0.3">
      <c r="D2313" s="21"/>
      <c r="H2313" s="20"/>
    </row>
    <row r="2314" spans="4:8" x14ac:dyDescent="0.3">
      <c r="D2314" s="21"/>
      <c r="H2314" s="20"/>
    </row>
    <row r="2315" spans="4:8" x14ac:dyDescent="0.3">
      <c r="D2315" s="21"/>
      <c r="H2315" s="20"/>
    </row>
    <row r="2316" spans="4:8" x14ac:dyDescent="0.3">
      <c r="D2316" s="21"/>
      <c r="H2316" s="20"/>
    </row>
    <row r="2317" spans="4:8" x14ac:dyDescent="0.3">
      <c r="D2317" s="21"/>
      <c r="H2317" s="20"/>
    </row>
    <row r="2318" spans="4:8" x14ac:dyDescent="0.3">
      <c r="D2318" s="21"/>
      <c r="H2318" s="20"/>
    </row>
    <row r="2319" spans="4:8" x14ac:dyDescent="0.3">
      <c r="D2319" s="21"/>
      <c r="H2319" s="20"/>
    </row>
    <row r="2320" spans="4:8" x14ac:dyDescent="0.3">
      <c r="D2320" s="21"/>
      <c r="H2320" s="20"/>
    </row>
    <row r="2321" spans="4:8" x14ac:dyDescent="0.3">
      <c r="D2321" s="21"/>
      <c r="H2321" s="20"/>
    </row>
    <row r="2322" spans="4:8" x14ac:dyDescent="0.3">
      <c r="D2322" s="21"/>
      <c r="H2322" s="20"/>
    </row>
    <row r="2323" spans="4:8" x14ac:dyDescent="0.3">
      <c r="D2323" s="21"/>
      <c r="H2323" s="20"/>
    </row>
    <row r="2324" spans="4:8" x14ac:dyDescent="0.3">
      <c r="D2324" s="21"/>
      <c r="H2324" s="20"/>
    </row>
    <row r="2325" spans="4:8" x14ac:dyDescent="0.3">
      <c r="D2325" s="21"/>
      <c r="H2325" s="20"/>
    </row>
    <row r="2326" spans="4:8" x14ac:dyDescent="0.3">
      <c r="D2326" s="21"/>
      <c r="H2326" s="20"/>
    </row>
    <row r="2327" spans="4:8" x14ac:dyDescent="0.3">
      <c r="D2327" s="21"/>
      <c r="H2327" s="20"/>
    </row>
    <row r="2328" spans="4:8" x14ac:dyDescent="0.3">
      <c r="D2328" s="21"/>
      <c r="H2328" s="20"/>
    </row>
    <row r="2329" spans="4:8" x14ac:dyDescent="0.3">
      <c r="D2329" s="21"/>
      <c r="H2329" s="20"/>
    </row>
    <row r="2330" spans="4:8" x14ac:dyDescent="0.3">
      <c r="D2330" s="21"/>
      <c r="H2330" s="20"/>
    </row>
    <row r="2331" spans="4:8" x14ac:dyDescent="0.3">
      <c r="D2331" s="21"/>
      <c r="H2331" s="20"/>
    </row>
    <row r="2332" spans="4:8" x14ac:dyDescent="0.3">
      <c r="D2332" s="21"/>
      <c r="H2332" s="20"/>
    </row>
    <row r="2333" spans="4:8" x14ac:dyDescent="0.3">
      <c r="D2333" s="21"/>
      <c r="H2333" s="20"/>
    </row>
    <row r="2334" spans="4:8" x14ac:dyDescent="0.3">
      <c r="D2334" s="21"/>
      <c r="H2334" s="20"/>
    </row>
    <row r="2335" spans="4:8" x14ac:dyDescent="0.3">
      <c r="D2335" s="21"/>
      <c r="H2335" s="20"/>
    </row>
    <row r="2336" spans="4:8" x14ac:dyDescent="0.3">
      <c r="D2336" s="21"/>
      <c r="H2336" s="20"/>
    </row>
    <row r="2337" spans="4:8" x14ac:dyDescent="0.3">
      <c r="D2337" s="21"/>
      <c r="H2337" s="20"/>
    </row>
    <row r="2338" spans="4:8" x14ac:dyDescent="0.3">
      <c r="D2338" s="21"/>
      <c r="H2338" s="20"/>
    </row>
    <row r="2339" spans="4:8" x14ac:dyDescent="0.3">
      <c r="D2339" s="21"/>
      <c r="H2339" s="20"/>
    </row>
    <row r="2340" spans="4:8" x14ac:dyDescent="0.3">
      <c r="D2340" s="21"/>
      <c r="H2340" s="20"/>
    </row>
    <row r="2341" spans="4:8" x14ac:dyDescent="0.3">
      <c r="D2341" s="21"/>
      <c r="H2341" s="20"/>
    </row>
    <row r="2342" spans="4:8" x14ac:dyDescent="0.3">
      <c r="D2342" s="21"/>
      <c r="H2342" s="20"/>
    </row>
    <row r="2343" spans="4:8" x14ac:dyDescent="0.3">
      <c r="D2343" s="21"/>
      <c r="H2343" s="20"/>
    </row>
    <row r="2344" spans="4:8" x14ac:dyDescent="0.3">
      <c r="D2344" s="21"/>
      <c r="H2344" s="20"/>
    </row>
    <row r="2345" spans="4:8" x14ac:dyDescent="0.3">
      <c r="D2345" s="21"/>
      <c r="H2345" s="20"/>
    </row>
    <row r="2346" spans="4:8" x14ac:dyDescent="0.3">
      <c r="D2346" s="21"/>
      <c r="H2346" s="20"/>
    </row>
    <row r="2347" spans="4:8" x14ac:dyDescent="0.3">
      <c r="D2347" s="21"/>
      <c r="H2347" s="20"/>
    </row>
    <row r="2348" spans="4:8" x14ac:dyDescent="0.3">
      <c r="D2348" s="21"/>
      <c r="H2348" s="20"/>
    </row>
    <row r="2349" spans="4:8" x14ac:dyDescent="0.3">
      <c r="D2349" s="21"/>
      <c r="H2349" s="20"/>
    </row>
    <row r="2350" spans="4:8" x14ac:dyDescent="0.3">
      <c r="D2350" s="21"/>
      <c r="H2350" s="20"/>
    </row>
    <row r="2351" spans="4:8" x14ac:dyDescent="0.3">
      <c r="D2351" s="21"/>
      <c r="H2351" s="20"/>
    </row>
    <row r="2352" spans="4:8" x14ac:dyDescent="0.3">
      <c r="D2352" s="21"/>
      <c r="H2352" s="20"/>
    </row>
    <row r="2353" spans="4:8" x14ac:dyDescent="0.3">
      <c r="D2353" s="21"/>
      <c r="H2353" s="20"/>
    </row>
    <row r="2354" spans="4:8" x14ac:dyDescent="0.3">
      <c r="D2354" s="21"/>
      <c r="H2354" s="20"/>
    </row>
    <row r="2355" spans="4:8" x14ac:dyDescent="0.3">
      <c r="D2355" s="21"/>
      <c r="H2355" s="20"/>
    </row>
    <row r="2356" spans="4:8" x14ac:dyDescent="0.3">
      <c r="D2356" s="21"/>
      <c r="H2356" s="20"/>
    </row>
    <row r="2357" spans="4:8" x14ac:dyDescent="0.3">
      <c r="D2357" s="21"/>
      <c r="H2357" s="20"/>
    </row>
    <row r="2358" spans="4:8" x14ac:dyDescent="0.3">
      <c r="D2358" s="21"/>
      <c r="H2358" s="20"/>
    </row>
    <row r="2359" spans="4:8" x14ac:dyDescent="0.3">
      <c r="D2359" s="21"/>
      <c r="H2359" s="20"/>
    </row>
    <row r="2360" spans="4:8" x14ac:dyDescent="0.3">
      <c r="D2360" s="21"/>
      <c r="H2360" s="20"/>
    </row>
    <row r="2361" spans="4:8" x14ac:dyDescent="0.3">
      <c r="D2361" s="21"/>
      <c r="H2361" s="20"/>
    </row>
    <row r="2362" spans="4:8" x14ac:dyDescent="0.3">
      <c r="D2362" s="21"/>
      <c r="H2362" s="20"/>
    </row>
    <row r="2363" spans="4:8" x14ac:dyDescent="0.3">
      <c r="D2363" s="21"/>
      <c r="H2363" s="20"/>
    </row>
    <row r="2364" spans="4:8" x14ac:dyDescent="0.3">
      <c r="D2364" s="21"/>
      <c r="H2364" s="20"/>
    </row>
    <row r="2365" spans="4:8" x14ac:dyDescent="0.3">
      <c r="D2365" s="21"/>
      <c r="H2365" s="20"/>
    </row>
    <row r="2366" spans="4:8" x14ac:dyDescent="0.3">
      <c r="D2366" s="21"/>
      <c r="H2366" s="20"/>
    </row>
    <row r="2367" spans="4:8" x14ac:dyDescent="0.3">
      <c r="D2367" s="21"/>
      <c r="H2367" s="20"/>
    </row>
    <row r="2368" spans="4:8" x14ac:dyDescent="0.3">
      <c r="D2368" s="21"/>
      <c r="H2368" s="20"/>
    </row>
    <row r="2369" spans="4:8" x14ac:dyDescent="0.3">
      <c r="D2369" s="21"/>
      <c r="H2369" s="20"/>
    </row>
    <row r="2370" spans="4:8" x14ac:dyDescent="0.3">
      <c r="D2370" s="21"/>
      <c r="H2370" s="20"/>
    </row>
    <row r="2371" spans="4:8" x14ac:dyDescent="0.3">
      <c r="D2371" s="21"/>
      <c r="H2371" s="20"/>
    </row>
    <row r="2372" spans="4:8" x14ac:dyDescent="0.3">
      <c r="D2372" s="21"/>
      <c r="H2372" s="20"/>
    </row>
    <row r="2373" spans="4:8" x14ac:dyDescent="0.3">
      <c r="D2373" s="21"/>
      <c r="H2373" s="20"/>
    </row>
    <row r="2374" spans="4:8" x14ac:dyDescent="0.3">
      <c r="D2374" s="21"/>
      <c r="H2374" s="20"/>
    </row>
    <row r="2375" spans="4:8" x14ac:dyDescent="0.3">
      <c r="D2375" s="21"/>
      <c r="H2375" s="20"/>
    </row>
    <row r="2376" spans="4:8" x14ac:dyDescent="0.3">
      <c r="D2376" s="21"/>
      <c r="H2376" s="20"/>
    </row>
    <row r="2377" spans="4:8" x14ac:dyDescent="0.3">
      <c r="D2377" s="21"/>
      <c r="H2377" s="20"/>
    </row>
    <row r="2378" spans="4:8" x14ac:dyDescent="0.3">
      <c r="D2378" s="21"/>
      <c r="H2378" s="20"/>
    </row>
    <row r="2379" spans="4:8" x14ac:dyDescent="0.3">
      <c r="D2379" s="21"/>
      <c r="H2379" s="20"/>
    </row>
    <row r="2380" spans="4:8" x14ac:dyDescent="0.3">
      <c r="D2380" s="21"/>
      <c r="H2380" s="20"/>
    </row>
    <row r="2381" spans="4:8" x14ac:dyDescent="0.3">
      <c r="D2381" s="21"/>
      <c r="H2381" s="20"/>
    </row>
    <row r="2382" spans="4:8" x14ac:dyDescent="0.3">
      <c r="D2382" s="21"/>
      <c r="H2382" s="20"/>
    </row>
    <row r="2383" spans="4:8" x14ac:dyDescent="0.3">
      <c r="D2383" s="21"/>
      <c r="H2383" s="20"/>
    </row>
    <row r="2384" spans="4:8" x14ac:dyDescent="0.3">
      <c r="D2384" s="21"/>
      <c r="H2384" s="20"/>
    </row>
    <row r="2385" spans="4:8" x14ac:dyDescent="0.3">
      <c r="D2385" s="21"/>
      <c r="H2385" s="20"/>
    </row>
    <row r="2386" spans="4:8" x14ac:dyDescent="0.3">
      <c r="D2386" s="21"/>
      <c r="H2386" s="20"/>
    </row>
    <row r="2387" spans="4:8" x14ac:dyDescent="0.3">
      <c r="D2387" s="21"/>
      <c r="H2387" s="20"/>
    </row>
    <row r="2388" spans="4:8" x14ac:dyDescent="0.3">
      <c r="D2388" s="21"/>
      <c r="H2388" s="20"/>
    </row>
    <row r="2389" spans="4:8" x14ac:dyDescent="0.3">
      <c r="D2389" s="21"/>
      <c r="H2389" s="20"/>
    </row>
    <row r="2390" spans="4:8" x14ac:dyDescent="0.3">
      <c r="D2390" s="21"/>
      <c r="H2390" s="20"/>
    </row>
    <row r="2391" spans="4:8" x14ac:dyDescent="0.3">
      <c r="D2391" s="21"/>
      <c r="H2391" s="20"/>
    </row>
    <row r="2392" spans="4:8" x14ac:dyDescent="0.3">
      <c r="D2392" s="21"/>
      <c r="H2392" s="20"/>
    </row>
    <row r="2393" spans="4:8" x14ac:dyDescent="0.3">
      <c r="D2393" s="21"/>
      <c r="H2393" s="20"/>
    </row>
    <row r="2394" spans="4:8" x14ac:dyDescent="0.3">
      <c r="D2394" s="21"/>
      <c r="H2394" s="20"/>
    </row>
    <row r="2395" spans="4:8" x14ac:dyDescent="0.3">
      <c r="D2395" s="21"/>
      <c r="H2395" s="20"/>
    </row>
    <row r="2396" spans="4:8" x14ac:dyDescent="0.3">
      <c r="D2396" s="21"/>
      <c r="H2396" s="20"/>
    </row>
    <row r="2397" spans="4:8" x14ac:dyDescent="0.3">
      <c r="D2397" s="21"/>
      <c r="H2397" s="20"/>
    </row>
    <row r="2398" spans="4:8" x14ac:dyDescent="0.3">
      <c r="D2398" s="21"/>
      <c r="H2398" s="20"/>
    </row>
    <row r="2399" spans="4:8" x14ac:dyDescent="0.3">
      <c r="D2399" s="21"/>
      <c r="H2399" s="20"/>
    </row>
    <row r="2400" spans="4:8" x14ac:dyDescent="0.3">
      <c r="D2400" s="21"/>
      <c r="H2400" s="20"/>
    </row>
    <row r="2401" spans="4:8" x14ac:dyDescent="0.3">
      <c r="D2401" s="21"/>
      <c r="H2401" s="20"/>
    </row>
    <row r="2402" spans="4:8" x14ac:dyDescent="0.3">
      <c r="D2402" s="21"/>
      <c r="H2402" s="20"/>
    </row>
    <row r="2403" spans="4:8" x14ac:dyDescent="0.3">
      <c r="D2403" s="21"/>
      <c r="H2403" s="20"/>
    </row>
    <row r="2404" spans="4:8" x14ac:dyDescent="0.3">
      <c r="D2404" s="21"/>
      <c r="H2404" s="20"/>
    </row>
    <row r="2405" spans="4:8" x14ac:dyDescent="0.3">
      <c r="D2405" s="21"/>
      <c r="H2405" s="20"/>
    </row>
    <row r="2406" spans="4:8" x14ac:dyDescent="0.3">
      <c r="D2406" s="21"/>
      <c r="H2406" s="20"/>
    </row>
    <row r="2407" spans="4:8" x14ac:dyDescent="0.3">
      <c r="D2407" s="21"/>
      <c r="H2407" s="20"/>
    </row>
    <row r="2408" spans="4:8" x14ac:dyDescent="0.3">
      <c r="D2408" s="21"/>
      <c r="H2408" s="20"/>
    </row>
    <row r="2409" spans="4:8" x14ac:dyDescent="0.3">
      <c r="D2409" s="21"/>
      <c r="H2409" s="20"/>
    </row>
    <row r="2410" spans="4:8" x14ac:dyDescent="0.3">
      <c r="D2410" s="21"/>
      <c r="H2410" s="20"/>
    </row>
    <row r="2411" spans="4:8" x14ac:dyDescent="0.3">
      <c r="D2411" s="21"/>
      <c r="H2411" s="20"/>
    </row>
    <row r="2412" spans="4:8" x14ac:dyDescent="0.3">
      <c r="D2412" s="21"/>
      <c r="H2412" s="20"/>
    </row>
    <row r="2413" spans="4:8" x14ac:dyDescent="0.3">
      <c r="D2413" s="21"/>
      <c r="H2413" s="20"/>
    </row>
    <row r="2414" spans="4:8" x14ac:dyDescent="0.3">
      <c r="D2414" s="21"/>
      <c r="H2414" s="20"/>
    </row>
    <row r="2415" spans="4:8" x14ac:dyDescent="0.3">
      <c r="D2415" s="21"/>
      <c r="H2415" s="20"/>
    </row>
    <row r="2416" spans="4:8" x14ac:dyDescent="0.3">
      <c r="D2416" s="21"/>
      <c r="H2416" s="20"/>
    </row>
    <row r="2417" spans="4:8" x14ac:dyDescent="0.3">
      <c r="D2417" s="21"/>
      <c r="H2417" s="20"/>
    </row>
    <row r="2418" spans="4:8" x14ac:dyDescent="0.3">
      <c r="D2418" s="21"/>
      <c r="H2418" s="20"/>
    </row>
    <row r="2419" spans="4:8" x14ac:dyDescent="0.3">
      <c r="D2419" s="21"/>
      <c r="H2419" s="20"/>
    </row>
    <row r="2420" spans="4:8" x14ac:dyDescent="0.3">
      <c r="D2420" s="21"/>
      <c r="H2420" s="20"/>
    </row>
    <row r="2421" spans="4:8" x14ac:dyDescent="0.3">
      <c r="D2421" s="21"/>
      <c r="H2421" s="20"/>
    </row>
    <row r="2422" spans="4:8" x14ac:dyDescent="0.3">
      <c r="D2422" s="21"/>
      <c r="H2422" s="20"/>
    </row>
    <row r="2423" spans="4:8" x14ac:dyDescent="0.3">
      <c r="D2423" s="21"/>
      <c r="H2423" s="20"/>
    </row>
    <row r="2424" spans="4:8" x14ac:dyDescent="0.3">
      <c r="D2424" s="21"/>
      <c r="H2424" s="20"/>
    </row>
    <row r="2425" spans="4:8" x14ac:dyDescent="0.3">
      <c r="D2425" s="21"/>
      <c r="H2425" s="20"/>
    </row>
    <row r="2426" spans="4:8" x14ac:dyDescent="0.3">
      <c r="D2426" s="21"/>
      <c r="H2426" s="20"/>
    </row>
    <row r="2427" spans="4:8" x14ac:dyDescent="0.3">
      <c r="D2427" s="21"/>
      <c r="H2427" s="20"/>
    </row>
    <row r="2428" spans="4:8" x14ac:dyDescent="0.3">
      <c r="D2428" s="21"/>
      <c r="H2428" s="20"/>
    </row>
    <row r="2429" spans="4:8" x14ac:dyDescent="0.3">
      <c r="D2429" s="21"/>
      <c r="H2429" s="20"/>
    </row>
    <row r="2430" spans="4:8" x14ac:dyDescent="0.3">
      <c r="D2430" s="21"/>
      <c r="H2430" s="20"/>
    </row>
    <row r="2431" spans="4:8" x14ac:dyDescent="0.3">
      <c r="D2431" s="21"/>
      <c r="H2431" s="20"/>
    </row>
    <row r="2432" spans="4:8" x14ac:dyDescent="0.3">
      <c r="D2432" s="21"/>
      <c r="H2432" s="20"/>
    </row>
    <row r="2433" spans="4:8" x14ac:dyDescent="0.3">
      <c r="D2433" s="21"/>
      <c r="H2433" s="20"/>
    </row>
    <row r="2434" spans="4:8" x14ac:dyDescent="0.3">
      <c r="D2434" s="21"/>
      <c r="H2434" s="20"/>
    </row>
    <row r="2435" spans="4:8" x14ac:dyDescent="0.3">
      <c r="D2435" s="21"/>
      <c r="H2435" s="20"/>
    </row>
    <row r="2436" spans="4:8" x14ac:dyDescent="0.3">
      <c r="D2436" s="21"/>
      <c r="H2436" s="20"/>
    </row>
    <row r="2437" spans="4:8" x14ac:dyDescent="0.3">
      <c r="D2437" s="21"/>
      <c r="H2437" s="20"/>
    </row>
    <row r="2438" spans="4:8" x14ac:dyDescent="0.3">
      <c r="D2438" s="21"/>
      <c r="H2438" s="20"/>
    </row>
    <row r="2439" spans="4:8" x14ac:dyDescent="0.3">
      <c r="D2439" s="21"/>
      <c r="H2439" s="20"/>
    </row>
    <row r="2440" spans="4:8" x14ac:dyDescent="0.3">
      <c r="D2440" s="21"/>
      <c r="H2440" s="20"/>
    </row>
    <row r="2441" spans="4:8" x14ac:dyDescent="0.3">
      <c r="D2441" s="21"/>
      <c r="H2441" s="20"/>
    </row>
    <row r="2442" spans="4:8" x14ac:dyDescent="0.3">
      <c r="D2442" s="21"/>
      <c r="H2442" s="20"/>
    </row>
    <row r="2443" spans="4:8" x14ac:dyDescent="0.3">
      <c r="D2443" s="21"/>
      <c r="H2443" s="20"/>
    </row>
    <row r="2444" spans="4:8" x14ac:dyDescent="0.3">
      <c r="D2444" s="21"/>
      <c r="H2444" s="20"/>
    </row>
    <row r="2445" spans="4:8" x14ac:dyDescent="0.3">
      <c r="D2445" s="21"/>
      <c r="H2445" s="20"/>
    </row>
    <row r="2446" spans="4:8" x14ac:dyDescent="0.3">
      <c r="D2446" s="21"/>
      <c r="H2446" s="20"/>
    </row>
    <row r="2447" spans="4:8" x14ac:dyDescent="0.3">
      <c r="D2447" s="21"/>
      <c r="H2447" s="20"/>
    </row>
    <row r="2448" spans="4:8" x14ac:dyDescent="0.3">
      <c r="D2448" s="21"/>
      <c r="H2448" s="20"/>
    </row>
    <row r="2449" spans="4:8" x14ac:dyDescent="0.3">
      <c r="D2449" s="21"/>
      <c r="H2449" s="20"/>
    </row>
    <row r="2450" spans="4:8" x14ac:dyDescent="0.3">
      <c r="D2450" s="21"/>
      <c r="H2450" s="20"/>
    </row>
    <row r="2451" spans="4:8" x14ac:dyDescent="0.3">
      <c r="D2451" s="21"/>
      <c r="H2451" s="20"/>
    </row>
    <row r="2452" spans="4:8" x14ac:dyDescent="0.3">
      <c r="D2452" s="21"/>
      <c r="H2452" s="20"/>
    </row>
    <row r="2453" spans="4:8" x14ac:dyDescent="0.3">
      <c r="D2453" s="21"/>
      <c r="H2453" s="20"/>
    </row>
    <row r="2454" spans="4:8" x14ac:dyDescent="0.3">
      <c r="D2454" s="21"/>
      <c r="H2454" s="20"/>
    </row>
    <row r="2455" spans="4:8" x14ac:dyDescent="0.3">
      <c r="D2455" s="21"/>
      <c r="H2455" s="20"/>
    </row>
    <row r="2456" spans="4:8" x14ac:dyDescent="0.3">
      <c r="D2456" s="21"/>
      <c r="H2456" s="20"/>
    </row>
    <row r="2457" spans="4:8" x14ac:dyDescent="0.3">
      <c r="D2457" s="21"/>
      <c r="H2457" s="20"/>
    </row>
    <row r="2458" spans="4:8" x14ac:dyDescent="0.3">
      <c r="D2458" s="21"/>
      <c r="H2458" s="20"/>
    </row>
    <row r="2459" spans="4:8" x14ac:dyDescent="0.3">
      <c r="D2459" s="21"/>
      <c r="H2459" s="20"/>
    </row>
    <row r="2460" spans="4:8" x14ac:dyDescent="0.3">
      <c r="D2460" s="21"/>
      <c r="H2460" s="20"/>
    </row>
    <row r="2461" spans="4:8" x14ac:dyDescent="0.3">
      <c r="D2461" s="21"/>
      <c r="H2461" s="20"/>
    </row>
    <row r="2462" spans="4:8" x14ac:dyDescent="0.3">
      <c r="D2462" s="21"/>
      <c r="H2462" s="20"/>
    </row>
    <row r="2463" spans="4:8" x14ac:dyDescent="0.3">
      <c r="D2463" s="21"/>
      <c r="H2463" s="20"/>
    </row>
    <row r="2464" spans="4:8" x14ac:dyDescent="0.3">
      <c r="D2464" s="21"/>
      <c r="H2464" s="20"/>
    </row>
    <row r="2465" spans="4:8" x14ac:dyDescent="0.3">
      <c r="D2465" s="21"/>
      <c r="H2465" s="20"/>
    </row>
    <row r="2466" spans="4:8" x14ac:dyDescent="0.3">
      <c r="D2466" s="21"/>
      <c r="H2466" s="20"/>
    </row>
    <row r="2467" spans="4:8" x14ac:dyDescent="0.3">
      <c r="D2467" s="21"/>
      <c r="H2467" s="20"/>
    </row>
    <row r="2468" spans="4:8" x14ac:dyDescent="0.3">
      <c r="D2468" s="21"/>
      <c r="H2468" s="20"/>
    </row>
    <row r="2469" spans="4:8" x14ac:dyDescent="0.3">
      <c r="D2469" s="21"/>
      <c r="H2469" s="20"/>
    </row>
    <row r="2470" spans="4:8" x14ac:dyDescent="0.3">
      <c r="D2470" s="21"/>
      <c r="H2470" s="20"/>
    </row>
    <row r="2471" spans="4:8" x14ac:dyDescent="0.3">
      <c r="D2471" s="21"/>
      <c r="H2471" s="20"/>
    </row>
    <row r="2472" spans="4:8" x14ac:dyDescent="0.3">
      <c r="D2472" s="21"/>
      <c r="H2472" s="20"/>
    </row>
    <row r="2473" spans="4:8" x14ac:dyDescent="0.3">
      <c r="D2473" s="21"/>
      <c r="H2473" s="20"/>
    </row>
    <row r="2474" spans="4:8" x14ac:dyDescent="0.3">
      <c r="D2474" s="21"/>
      <c r="H2474" s="20"/>
    </row>
    <row r="2475" spans="4:8" x14ac:dyDescent="0.3">
      <c r="D2475" s="21"/>
      <c r="H2475" s="20"/>
    </row>
    <row r="2476" spans="4:8" x14ac:dyDescent="0.3">
      <c r="D2476" s="21"/>
      <c r="H2476" s="20"/>
    </row>
    <row r="2477" spans="4:8" x14ac:dyDescent="0.3">
      <c r="D2477" s="21"/>
      <c r="H2477" s="20"/>
    </row>
    <row r="2478" spans="4:8" x14ac:dyDescent="0.3">
      <c r="D2478" s="21"/>
      <c r="H2478" s="20"/>
    </row>
    <row r="2479" spans="4:8" x14ac:dyDescent="0.3">
      <c r="D2479" s="21"/>
      <c r="H2479" s="20"/>
    </row>
    <row r="2480" spans="4:8" x14ac:dyDescent="0.3">
      <c r="D2480" s="21"/>
      <c r="H2480" s="20"/>
    </row>
    <row r="2481" spans="4:8" x14ac:dyDescent="0.3">
      <c r="D2481" s="21"/>
      <c r="H2481" s="20"/>
    </row>
    <row r="2482" spans="4:8" x14ac:dyDescent="0.3">
      <c r="D2482" s="21"/>
      <c r="H2482" s="20"/>
    </row>
    <row r="2483" spans="4:8" x14ac:dyDescent="0.3">
      <c r="D2483" s="21"/>
      <c r="H2483" s="20"/>
    </row>
    <row r="2484" spans="4:8" x14ac:dyDescent="0.3">
      <c r="D2484" s="21"/>
      <c r="H2484" s="20"/>
    </row>
    <row r="2485" spans="4:8" x14ac:dyDescent="0.3">
      <c r="D2485" s="21"/>
      <c r="H2485" s="20"/>
    </row>
    <row r="2486" spans="4:8" x14ac:dyDescent="0.3">
      <c r="D2486" s="21"/>
      <c r="H2486" s="20"/>
    </row>
    <row r="2487" spans="4:8" x14ac:dyDescent="0.3">
      <c r="D2487" s="21"/>
      <c r="H2487" s="20"/>
    </row>
    <row r="2488" spans="4:8" x14ac:dyDescent="0.3">
      <c r="D2488" s="21"/>
      <c r="H2488" s="20"/>
    </row>
    <row r="2489" spans="4:8" x14ac:dyDescent="0.3">
      <c r="D2489" s="21"/>
      <c r="H2489" s="20"/>
    </row>
    <row r="2490" spans="4:8" x14ac:dyDescent="0.3">
      <c r="D2490" s="21"/>
      <c r="H2490" s="20"/>
    </row>
    <row r="2491" spans="4:8" x14ac:dyDescent="0.3">
      <c r="D2491" s="21"/>
      <c r="H2491" s="20"/>
    </row>
    <row r="2492" spans="4:8" x14ac:dyDescent="0.3">
      <c r="D2492" s="21"/>
      <c r="H2492" s="20"/>
    </row>
    <row r="2493" spans="4:8" x14ac:dyDescent="0.3">
      <c r="D2493" s="21"/>
      <c r="H2493" s="20"/>
    </row>
    <row r="2494" spans="4:8" x14ac:dyDescent="0.3">
      <c r="D2494" s="21"/>
      <c r="H2494" s="20"/>
    </row>
    <row r="2495" spans="4:8" x14ac:dyDescent="0.3">
      <c r="D2495" s="21"/>
      <c r="H2495" s="20"/>
    </row>
    <row r="2496" spans="4:8" x14ac:dyDescent="0.3">
      <c r="D2496" s="21"/>
      <c r="H2496" s="20"/>
    </row>
    <row r="2497" spans="4:8" x14ac:dyDescent="0.3">
      <c r="D2497" s="21"/>
      <c r="H2497" s="20"/>
    </row>
    <row r="2498" spans="4:8" x14ac:dyDescent="0.3">
      <c r="D2498" s="21"/>
      <c r="H2498" s="20"/>
    </row>
    <row r="2499" spans="4:8" x14ac:dyDescent="0.3">
      <c r="D2499" s="21"/>
      <c r="H2499" s="20"/>
    </row>
    <row r="2500" spans="4:8" x14ac:dyDescent="0.3">
      <c r="D2500" s="21"/>
      <c r="H2500" s="20"/>
    </row>
    <row r="2501" spans="4:8" x14ac:dyDescent="0.3">
      <c r="D2501" s="21"/>
      <c r="H2501" s="20"/>
    </row>
    <row r="2502" spans="4:8" x14ac:dyDescent="0.3">
      <c r="D2502" s="21"/>
      <c r="H2502" s="20"/>
    </row>
    <row r="2503" spans="4:8" x14ac:dyDescent="0.3">
      <c r="D2503" s="21"/>
      <c r="H2503" s="20"/>
    </row>
    <row r="2504" spans="4:8" x14ac:dyDescent="0.3">
      <c r="D2504" s="21"/>
      <c r="H2504" s="20"/>
    </row>
    <row r="2505" spans="4:8" x14ac:dyDescent="0.3">
      <c r="D2505" s="21"/>
      <c r="H2505" s="20"/>
    </row>
    <row r="2506" spans="4:8" x14ac:dyDescent="0.3">
      <c r="D2506" s="21"/>
      <c r="H2506" s="20"/>
    </row>
    <row r="2507" spans="4:8" x14ac:dyDescent="0.3">
      <c r="D2507" s="21"/>
      <c r="H2507" s="20"/>
    </row>
    <row r="2508" spans="4:8" x14ac:dyDescent="0.3">
      <c r="D2508" s="21"/>
      <c r="H2508" s="20"/>
    </row>
    <row r="2509" spans="4:8" x14ac:dyDescent="0.3">
      <c r="D2509" s="21"/>
      <c r="H2509" s="20"/>
    </row>
    <row r="2510" spans="4:8" x14ac:dyDescent="0.3">
      <c r="D2510" s="21"/>
      <c r="H2510" s="20"/>
    </row>
    <row r="2511" spans="4:8" x14ac:dyDescent="0.3">
      <c r="D2511" s="21"/>
      <c r="H2511" s="20"/>
    </row>
    <row r="2512" spans="4:8" x14ac:dyDescent="0.3">
      <c r="D2512" s="21"/>
      <c r="H2512" s="20"/>
    </row>
    <row r="2513" spans="4:8" x14ac:dyDescent="0.3">
      <c r="D2513" s="21"/>
      <c r="H2513" s="20"/>
    </row>
    <row r="2514" spans="4:8" x14ac:dyDescent="0.3">
      <c r="D2514" s="21"/>
      <c r="H2514" s="20"/>
    </row>
    <row r="2515" spans="4:8" x14ac:dyDescent="0.3">
      <c r="D2515" s="21"/>
      <c r="H2515" s="20"/>
    </row>
    <row r="2516" spans="4:8" x14ac:dyDescent="0.3">
      <c r="D2516" s="21"/>
      <c r="H2516" s="20"/>
    </row>
    <row r="2517" spans="4:8" x14ac:dyDescent="0.3">
      <c r="D2517" s="21"/>
      <c r="H2517" s="20"/>
    </row>
    <row r="2518" spans="4:8" x14ac:dyDescent="0.3">
      <c r="D2518" s="21"/>
      <c r="H2518" s="20"/>
    </row>
    <row r="2519" spans="4:8" x14ac:dyDescent="0.3">
      <c r="D2519" s="21"/>
      <c r="H2519" s="20"/>
    </row>
    <row r="2520" spans="4:8" x14ac:dyDescent="0.3">
      <c r="D2520" s="21"/>
      <c r="H2520" s="20"/>
    </row>
    <row r="2521" spans="4:8" x14ac:dyDescent="0.3">
      <c r="D2521" s="21"/>
      <c r="H2521" s="20"/>
    </row>
    <row r="2522" spans="4:8" x14ac:dyDescent="0.3">
      <c r="D2522" s="21"/>
      <c r="H2522" s="20"/>
    </row>
    <row r="2523" spans="4:8" x14ac:dyDescent="0.3">
      <c r="D2523" s="21"/>
      <c r="H2523" s="20"/>
    </row>
    <row r="2524" spans="4:8" x14ac:dyDescent="0.3">
      <c r="D2524" s="21"/>
      <c r="H2524" s="20"/>
    </row>
    <row r="2525" spans="4:8" x14ac:dyDescent="0.3">
      <c r="D2525" s="21"/>
      <c r="H2525" s="20"/>
    </row>
    <row r="2526" spans="4:8" x14ac:dyDescent="0.3">
      <c r="D2526" s="21"/>
      <c r="H2526" s="20"/>
    </row>
    <row r="2527" spans="4:8" x14ac:dyDescent="0.3">
      <c r="D2527" s="21"/>
      <c r="H2527" s="20"/>
    </row>
    <row r="2528" spans="4:8" x14ac:dyDescent="0.3">
      <c r="D2528" s="21"/>
      <c r="H2528" s="20"/>
    </row>
    <row r="2529" spans="4:8" x14ac:dyDescent="0.3">
      <c r="D2529" s="21"/>
      <c r="H2529" s="20"/>
    </row>
    <row r="2530" spans="4:8" x14ac:dyDescent="0.3">
      <c r="D2530" s="21"/>
      <c r="H2530" s="20"/>
    </row>
    <row r="2531" spans="4:8" x14ac:dyDescent="0.3">
      <c r="D2531" s="21"/>
      <c r="H2531" s="20"/>
    </row>
    <row r="2532" spans="4:8" x14ac:dyDescent="0.3">
      <c r="D2532" s="21"/>
      <c r="H2532" s="20"/>
    </row>
    <row r="2533" spans="4:8" x14ac:dyDescent="0.3">
      <c r="D2533" s="21"/>
      <c r="H2533" s="20"/>
    </row>
    <row r="2534" spans="4:8" x14ac:dyDescent="0.3">
      <c r="D2534" s="21"/>
      <c r="H2534" s="20"/>
    </row>
    <row r="2535" spans="4:8" x14ac:dyDescent="0.3">
      <c r="D2535" s="21"/>
      <c r="H2535" s="20"/>
    </row>
    <row r="2536" spans="4:8" x14ac:dyDescent="0.3">
      <c r="D2536" s="21"/>
      <c r="H2536" s="20"/>
    </row>
    <row r="2537" spans="4:8" x14ac:dyDescent="0.3">
      <c r="D2537" s="21"/>
      <c r="H2537" s="20"/>
    </row>
    <row r="2538" spans="4:8" x14ac:dyDescent="0.3">
      <c r="D2538" s="21"/>
      <c r="H2538" s="20"/>
    </row>
    <row r="2539" spans="4:8" x14ac:dyDescent="0.3">
      <c r="D2539" s="21"/>
      <c r="H2539" s="20"/>
    </row>
    <row r="2540" spans="4:8" x14ac:dyDescent="0.3">
      <c r="D2540" s="21"/>
      <c r="H2540" s="20"/>
    </row>
    <row r="2541" spans="4:8" x14ac:dyDescent="0.3">
      <c r="D2541" s="21"/>
      <c r="H2541" s="20"/>
    </row>
    <row r="2542" spans="4:8" x14ac:dyDescent="0.3">
      <c r="D2542" s="21"/>
      <c r="H2542" s="20"/>
    </row>
    <row r="2543" spans="4:8" x14ac:dyDescent="0.3">
      <c r="D2543" s="21"/>
      <c r="H2543" s="20"/>
    </row>
    <row r="2544" spans="4:8" x14ac:dyDescent="0.3">
      <c r="D2544" s="21"/>
      <c r="H2544" s="20"/>
    </row>
    <row r="2545" spans="4:8" x14ac:dyDescent="0.3">
      <c r="D2545" s="21"/>
      <c r="H2545" s="20"/>
    </row>
    <row r="2546" spans="4:8" x14ac:dyDescent="0.3">
      <c r="D2546" s="21"/>
      <c r="H2546" s="20"/>
    </row>
    <row r="2547" spans="4:8" x14ac:dyDescent="0.3">
      <c r="D2547" s="21"/>
      <c r="H2547" s="20"/>
    </row>
    <row r="2548" spans="4:8" x14ac:dyDescent="0.3">
      <c r="D2548" s="21"/>
      <c r="H2548" s="20"/>
    </row>
    <row r="2549" spans="4:8" x14ac:dyDescent="0.3">
      <c r="D2549" s="21"/>
      <c r="H2549" s="20"/>
    </row>
    <row r="2550" spans="4:8" x14ac:dyDescent="0.3">
      <c r="D2550" s="21"/>
      <c r="H2550" s="20"/>
    </row>
    <row r="2551" spans="4:8" x14ac:dyDescent="0.3">
      <c r="D2551" s="21"/>
      <c r="H2551" s="20"/>
    </row>
    <row r="2552" spans="4:8" x14ac:dyDescent="0.3">
      <c r="D2552" s="21"/>
      <c r="H2552" s="20"/>
    </row>
    <row r="2553" spans="4:8" x14ac:dyDescent="0.3">
      <c r="D2553" s="21"/>
      <c r="H2553" s="20"/>
    </row>
    <row r="2554" spans="4:8" x14ac:dyDescent="0.3">
      <c r="D2554" s="21"/>
      <c r="H2554" s="20"/>
    </row>
    <row r="2555" spans="4:8" x14ac:dyDescent="0.3">
      <c r="D2555" s="21"/>
      <c r="H2555" s="20"/>
    </row>
    <row r="2556" spans="4:8" x14ac:dyDescent="0.3">
      <c r="D2556" s="21"/>
      <c r="H2556" s="20"/>
    </row>
    <row r="2557" spans="4:8" x14ac:dyDescent="0.3">
      <c r="D2557" s="21"/>
      <c r="H2557" s="20"/>
    </row>
    <row r="2558" spans="4:8" x14ac:dyDescent="0.3">
      <c r="D2558" s="21"/>
      <c r="H2558" s="20"/>
    </row>
    <row r="2559" spans="4:8" x14ac:dyDescent="0.3">
      <c r="D2559" s="21"/>
      <c r="H2559" s="20"/>
    </row>
    <row r="2560" spans="4:8" x14ac:dyDescent="0.3">
      <c r="D2560" s="21"/>
      <c r="H2560" s="20"/>
    </row>
    <row r="2561" spans="4:8" x14ac:dyDescent="0.3">
      <c r="D2561" s="21"/>
      <c r="H2561" s="20"/>
    </row>
    <row r="2562" spans="4:8" x14ac:dyDescent="0.3">
      <c r="D2562" s="21"/>
      <c r="H2562" s="20"/>
    </row>
    <row r="2563" spans="4:8" x14ac:dyDescent="0.3">
      <c r="D2563" s="21"/>
      <c r="H2563" s="20"/>
    </row>
    <row r="2564" spans="4:8" x14ac:dyDescent="0.3">
      <c r="D2564" s="21"/>
      <c r="H2564" s="20"/>
    </row>
    <row r="2565" spans="4:8" x14ac:dyDescent="0.3">
      <c r="D2565" s="21"/>
      <c r="H2565" s="20"/>
    </row>
    <row r="2566" spans="4:8" x14ac:dyDescent="0.3">
      <c r="D2566" s="21"/>
      <c r="H2566" s="20"/>
    </row>
    <row r="2567" spans="4:8" x14ac:dyDescent="0.3">
      <c r="D2567" s="21"/>
      <c r="H2567" s="20"/>
    </row>
    <row r="2568" spans="4:8" x14ac:dyDescent="0.3">
      <c r="D2568" s="21"/>
      <c r="H2568" s="20"/>
    </row>
    <row r="2569" spans="4:8" x14ac:dyDescent="0.3">
      <c r="D2569" s="21"/>
      <c r="H2569" s="20"/>
    </row>
    <row r="2570" spans="4:8" x14ac:dyDescent="0.3">
      <c r="D2570" s="21"/>
      <c r="H2570" s="20"/>
    </row>
    <row r="2571" spans="4:8" x14ac:dyDescent="0.3">
      <c r="D2571" s="21"/>
      <c r="H2571" s="20"/>
    </row>
    <row r="2572" spans="4:8" x14ac:dyDescent="0.3">
      <c r="D2572" s="21"/>
      <c r="H2572" s="20"/>
    </row>
    <row r="2573" spans="4:8" x14ac:dyDescent="0.3">
      <c r="D2573" s="21"/>
      <c r="H2573" s="20"/>
    </row>
    <row r="2574" spans="4:8" x14ac:dyDescent="0.3">
      <c r="D2574" s="21"/>
      <c r="H2574" s="20"/>
    </row>
    <row r="2575" spans="4:8" x14ac:dyDescent="0.3">
      <c r="D2575" s="21"/>
      <c r="H2575" s="20"/>
    </row>
    <row r="2576" spans="4:8" x14ac:dyDescent="0.3">
      <c r="D2576" s="21"/>
      <c r="H2576" s="20"/>
    </row>
    <row r="2577" spans="4:8" x14ac:dyDescent="0.3">
      <c r="D2577" s="21"/>
      <c r="H2577" s="20"/>
    </row>
    <row r="2578" spans="4:8" x14ac:dyDescent="0.3">
      <c r="D2578" s="21"/>
      <c r="H2578" s="20"/>
    </row>
    <row r="2579" spans="4:8" x14ac:dyDescent="0.3">
      <c r="D2579" s="21"/>
      <c r="H2579" s="20"/>
    </row>
    <row r="2580" spans="4:8" x14ac:dyDescent="0.3">
      <c r="D2580" s="21"/>
      <c r="H2580" s="20"/>
    </row>
    <row r="2581" spans="4:8" x14ac:dyDescent="0.3">
      <c r="D2581" s="21"/>
      <c r="H2581" s="20"/>
    </row>
    <row r="2582" spans="4:8" x14ac:dyDescent="0.3">
      <c r="D2582" s="21"/>
      <c r="H2582" s="20"/>
    </row>
    <row r="2583" spans="4:8" x14ac:dyDescent="0.3">
      <c r="D2583" s="21"/>
      <c r="H2583" s="20"/>
    </row>
    <row r="2584" spans="4:8" x14ac:dyDescent="0.3">
      <c r="D2584" s="21"/>
      <c r="H2584" s="20"/>
    </row>
    <row r="2585" spans="4:8" x14ac:dyDescent="0.3">
      <c r="D2585" s="21"/>
      <c r="H2585" s="20"/>
    </row>
    <row r="2586" spans="4:8" x14ac:dyDescent="0.3">
      <c r="D2586" s="21"/>
      <c r="H2586" s="20"/>
    </row>
    <row r="2587" spans="4:8" x14ac:dyDescent="0.3">
      <c r="D2587" s="21"/>
      <c r="H2587" s="20"/>
    </row>
    <row r="2588" spans="4:8" x14ac:dyDescent="0.3">
      <c r="D2588" s="21"/>
      <c r="H2588" s="20"/>
    </row>
    <row r="2589" spans="4:8" x14ac:dyDescent="0.3">
      <c r="D2589" s="21"/>
      <c r="H2589" s="20"/>
    </row>
    <row r="2590" spans="4:8" x14ac:dyDescent="0.3">
      <c r="D2590" s="21"/>
      <c r="H2590" s="20"/>
    </row>
    <row r="2591" spans="4:8" x14ac:dyDescent="0.3">
      <c r="D2591" s="21"/>
      <c r="H2591" s="20"/>
    </row>
    <row r="2592" spans="4:8" x14ac:dyDescent="0.3">
      <c r="D2592" s="21"/>
      <c r="H2592" s="20"/>
    </row>
    <row r="2593" spans="4:8" x14ac:dyDescent="0.3">
      <c r="D2593" s="21"/>
      <c r="H2593" s="20"/>
    </row>
    <row r="2594" spans="4:8" x14ac:dyDescent="0.3">
      <c r="D2594" s="21"/>
      <c r="H2594" s="20"/>
    </row>
    <row r="2595" spans="4:8" x14ac:dyDescent="0.3">
      <c r="D2595" s="21"/>
      <c r="H2595" s="20"/>
    </row>
    <row r="2596" spans="4:8" x14ac:dyDescent="0.3">
      <c r="D2596" s="21"/>
      <c r="H2596" s="20"/>
    </row>
    <row r="2597" spans="4:8" x14ac:dyDescent="0.3">
      <c r="D2597" s="21"/>
      <c r="H2597" s="20"/>
    </row>
    <row r="2598" spans="4:8" x14ac:dyDescent="0.3">
      <c r="D2598" s="21"/>
      <c r="H2598" s="20"/>
    </row>
    <row r="2599" spans="4:8" x14ac:dyDescent="0.3">
      <c r="D2599" s="21"/>
      <c r="H2599" s="20"/>
    </row>
    <row r="2600" spans="4:8" x14ac:dyDescent="0.3">
      <c r="D2600" s="21"/>
      <c r="H2600" s="20"/>
    </row>
    <row r="2601" spans="4:8" x14ac:dyDescent="0.3">
      <c r="D2601" s="21"/>
      <c r="H2601" s="20"/>
    </row>
    <row r="2602" spans="4:8" x14ac:dyDescent="0.3">
      <c r="D2602" s="21"/>
      <c r="H2602" s="20"/>
    </row>
    <row r="2603" spans="4:8" x14ac:dyDescent="0.3">
      <c r="D2603" s="21"/>
      <c r="H2603" s="20"/>
    </row>
    <row r="2604" spans="4:8" x14ac:dyDescent="0.3">
      <c r="D2604" s="21"/>
      <c r="H2604" s="20"/>
    </row>
    <row r="2605" spans="4:8" x14ac:dyDescent="0.3">
      <c r="D2605" s="21"/>
      <c r="H2605" s="20"/>
    </row>
    <row r="2606" spans="4:8" x14ac:dyDescent="0.3">
      <c r="D2606" s="21"/>
      <c r="H2606" s="20"/>
    </row>
    <row r="2607" spans="4:8" x14ac:dyDescent="0.3">
      <c r="D2607" s="21"/>
      <c r="H2607" s="20"/>
    </row>
    <row r="2608" spans="4:8" x14ac:dyDescent="0.3">
      <c r="D2608" s="21"/>
      <c r="H2608" s="20"/>
    </row>
    <row r="2609" spans="4:8" x14ac:dyDescent="0.3">
      <c r="D2609" s="21"/>
      <c r="H2609" s="20"/>
    </row>
    <row r="2610" spans="4:8" x14ac:dyDescent="0.3">
      <c r="D2610" s="21"/>
      <c r="H2610" s="20"/>
    </row>
    <row r="2611" spans="4:8" x14ac:dyDescent="0.3">
      <c r="D2611" s="21"/>
      <c r="H2611" s="20"/>
    </row>
    <row r="2612" spans="4:8" x14ac:dyDescent="0.3">
      <c r="D2612" s="21"/>
      <c r="H2612" s="20"/>
    </row>
    <row r="2613" spans="4:8" x14ac:dyDescent="0.3">
      <c r="D2613" s="21"/>
      <c r="H2613" s="20"/>
    </row>
    <row r="2614" spans="4:8" x14ac:dyDescent="0.3">
      <c r="D2614" s="21"/>
      <c r="H2614" s="20"/>
    </row>
    <row r="2615" spans="4:8" x14ac:dyDescent="0.3">
      <c r="D2615" s="21"/>
      <c r="H2615" s="20"/>
    </row>
    <row r="2616" spans="4:8" x14ac:dyDescent="0.3">
      <c r="D2616" s="21"/>
      <c r="H2616" s="20"/>
    </row>
    <row r="2617" spans="4:8" x14ac:dyDescent="0.3">
      <c r="D2617" s="21"/>
      <c r="H2617" s="20"/>
    </row>
    <row r="2618" spans="4:8" x14ac:dyDescent="0.3">
      <c r="D2618" s="21"/>
      <c r="H2618" s="20"/>
    </row>
    <row r="2619" spans="4:8" x14ac:dyDescent="0.3">
      <c r="D2619" s="21"/>
      <c r="H2619" s="20"/>
    </row>
    <row r="2620" spans="4:8" x14ac:dyDescent="0.3">
      <c r="D2620" s="21"/>
      <c r="H2620" s="20"/>
    </row>
    <row r="2621" spans="4:8" x14ac:dyDescent="0.3">
      <c r="D2621" s="21"/>
      <c r="H2621" s="20"/>
    </row>
    <row r="2622" spans="4:8" x14ac:dyDescent="0.3">
      <c r="D2622" s="21"/>
      <c r="H2622" s="20"/>
    </row>
    <row r="2623" spans="4:8" x14ac:dyDescent="0.3">
      <c r="D2623" s="21"/>
      <c r="H2623" s="20"/>
    </row>
    <row r="2624" spans="4:8" x14ac:dyDescent="0.3">
      <c r="D2624" s="21"/>
      <c r="H2624" s="20"/>
    </row>
    <row r="2625" spans="4:8" x14ac:dyDescent="0.3">
      <c r="D2625" s="21"/>
      <c r="H2625" s="20"/>
    </row>
    <row r="2626" spans="4:8" x14ac:dyDescent="0.3">
      <c r="D2626" s="21"/>
      <c r="H2626" s="20"/>
    </row>
    <row r="2627" spans="4:8" x14ac:dyDescent="0.3">
      <c r="D2627" s="21"/>
      <c r="H2627" s="20"/>
    </row>
    <row r="2628" spans="4:8" x14ac:dyDescent="0.3">
      <c r="D2628" s="21"/>
      <c r="H2628" s="20"/>
    </row>
    <row r="2629" spans="4:8" x14ac:dyDescent="0.3">
      <c r="D2629" s="21"/>
      <c r="H2629" s="20"/>
    </row>
    <row r="2630" spans="4:8" x14ac:dyDescent="0.3">
      <c r="D2630" s="21"/>
      <c r="H2630" s="20"/>
    </row>
    <row r="2631" spans="4:8" x14ac:dyDescent="0.3">
      <c r="D2631" s="21"/>
      <c r="H2631" s="20"/>
    </row>
    <row r="2632" spans="4:8" x14ac:dyDescent="0.3">
      <c r="D2632" s="21"/>
      <c r="H2632" s="20"/>
    </row>
    <row r="2633" spans="4:8" x14ac:dyDescent="0.3">
      <c r="D2633" s="21"/>
      <c r="H2633" s="20"/>
    </row>
    <row r="2634" spans="4:8" x14ac:dyDescent="0.3">
      <c r="D2634" s="21"/>
      <c r="H2634" s="20"/>
    </row>
    <row r="2635" spans="4:8" x14ac:dyDescent="0.3">
      <c r="D2635" s="21"/>
      <c r="H2635" s="20"/>
    </row>
    <row r="2636" spans="4:8" x14ac:dyDescent="0.3">
      <c r="D2636" s="21"/>
      <c r="H2636" s="20"/>
    </row>
    <row r="2637" spans="4:8" x14ac:dyDescent="0.3">
      <c r="D2637" s="21"/>
      <c r="H2637" s="20"/>
    </row>
    <row r="2638" spans="4:8" x14ac:dyDescent="0.3">
      <c r="D2638" s="21"/>
      <c r="H2638" s="20"/>
    </row>
    <row r="2639" spans="4:8" x14ac:dyDescent="0.3">
      <c r="D2639" s="21"/>
      <c r="H2639" s="20"/>
    </row>
    <row r="2640" spans="4:8" x14ac:dyDescent="0.3">
      <c r="D2640" s="21"/>
      <c r="H2640" s="20"/>
    </row>
    <row r="2641" spans="4:8" x14ac:dyDescent="0.3">
      <c r="D2641" s="21"/>
      <c r="H2641" s="20"/>
    </row>
    <row r="2642" spans="4:8" x14ac:dyDescent="0.3">
      <c r="D2642" s="21"/>
      <c r="H2642" s="20"/>
    </row>
    <row r="2643" spans="4:8" x14ac:dyDescent="0.3">
      <c r="D2643" s="21"/>
      <c r="H2643" s="20"/>
    </row>
    <row r="2644" spans="4:8" x14ac:dyDescent="0.3">
      <c r="D2644" s="21"/>
      <c r="H2644" s="20"/>
    </row>
    <row r="2645" spans="4:8" x14ac:dyDescent="0.3">
      <c r="D2645" s="21"/>
      <c r="H2645" s="20"/>
    </row>
    <row r="2646" spans="4:8" x14ac:dyDescent="0.3">
      <c r="D2646" s="21"/>
      <c r="H2646" s="20"/>
    </row>
    <row r="2647" spans="4:8" x14ac:dyDescent="0.3">
      <c r="D2647" s="21"/>
      <c r="H2647" s="20"/>
    </row>
    <row r="2648" spans="4:8" x14ac:dyDescent="0.3">
      <c r="D2648" s="21"/>
      <c r="H2648" s="20"/>
    </row>
    <row r="2649" spans="4:8" x14ac:dyDescent="0.3">
      <c r="D2649" s="21"/>
      <c r="H2649" s="20"/>
    </row>
    <row r="2650" spans="4:8" x14ac:dyDescent="0.3">
      <c r="D2650" s="21"/>
      <c r="H2650" s="20"/>
    </row>
    <row r="2651" spans="4:8" x14ac:dyDescent="0.3">
      <c r="D2651" s="21"/>
      <c r="H2651" s="20"/>
    </row>
    <row r="2652" spans="4:8" x14ac:dyDescent="0.3">
      <c r="D2652" s="21"/>
      <c r="H2652" s="20"/>
    </row>
    <row r="2653" spans="4:8" x14ac:dyDescent="0.3">
      <c r="D2653" s="21"/>
      <c r="H2653" s="20"/>
    </row>
    <row r="2654" spans="4:8" x14ac:dyDescent="0.3">
      <c r="D2654" s="21"/>
      <c r="H2654" s="20"/>
    </row>
    <row r="2655" spans="4:8" x14ac:dyDescent="0.3">
      <c r="D2655" s="21"/>
      <c r="H2655" s="20"/>
    </row>
    <row r="2656" spans="4:8" x14ac:dyDescent="0.3">
      <c r="D2656" s="21"/>
      <c r="H2656" s="20"/>
    </row>
    <row r="2657" spans="4:8" x14ac:dyDescent="0.3">
      <c r="D2657" s="21"/>
      <c r="H2657" s="20"/>
    </row>
    <row r="2658" spans="4:8" x14ac:dyDescent="0.3">
      <c r="D2658" s="21"/>
      <c r="H2658" s="20"/>
    </row>
    <row r="2659" spans="4:8" x14ac:dyDescent="0.3">
      <c r="D2659" s="21"/>
      <c r="H2659" s="20"/>
    </row>
    <row r="2660" spans="4:8" x14ac:dyDescent="0.3">
      <c r="D2660" s="21"/>
      <c r="H2660" s="20"/>
    </row>
    <row r="2661" spans="4:8" x14ac:dyDescent="0.3">
      <c r="D2661" s="21"/>
      <c r="H2661" s="20"/>
    </row>
    <row r="2662" spans="4:8" x14ac:dyDescent="0.3">
      <c r="D2662" s="21"/>
      <c r="H2662" s="20"/>
    </row>
    <row r="2663" spans="4:8" x14ac:dyDescent="0.3">
      <c r="D2663" s="21"/>
      <c r="H2663" s="20"/>
    </row>
    <row r="2664" spans="4:8" x14ac:dyDescent="0.3">
      <c r="D2664" s="21"/>
      <c r="H2664" s="20"/>
    </row>
    <row r="2665" spans="4:8" x14ac:dyDescent="0.3">
      <c r="D2665" s="21"/>
      <c r="H2665" s="20"/>
    </row>
    <row r="2666" spans="4:8" x14ac:dyDescent="0.3">
      <c r="D2666" s="21"/>
      <c r="H2666" s="20"/>
    </row>
    <row r="2667" spans="4:8" x14ac:dyDescent="0.3">
      <c r="D2667" s="21"/>
      <c r="H2667" s="20"/>
    </row>
    <row r="2668" spans="4:8" x14ac:dyDescent="0.3">
      <c r="D2668" s="21"/>
      <c r="H2668" s="20"/>
    </row>
    <row r="2669" spans="4:8" x14ac:dyDescent="0.3">
      <c r="D2669" s="21"/>
      <c r="H2669" s="20"/>
    </row>
    <row r="2670" spans="4:8" x14ac:dyDescent="0.3">
      <c r="D2670" s="21"/>
      <c r="H2670" s="20"/>
    </row>
    <row r="2671" spans="4:8" x14ac:dyDescent="0.3">
      <c r="D2671" s="21"/>
      <c r="H2671" s="20"/>
    </row>
    <row r="2672" spans="4:8" x14ac:dyDescent="0.3">
      <c r="D2672" s="21"/>
      <c r="H2672" s="20"/>
    </row>
    <row r="2673" spans="4:8" x14ac:dyDescent="0.3">
      <c r="D2673" s="21"/>
      <c r="H2673" s="20"/>
    </row>
    <row r="2674" spans="4:8" x14ac:dyDescent="0.3">
      <c r="D2674" s="21"/>
      <c r="H2674" s="20"/>
    </row>
    <row r="2675" spans="4:8" x14ac:dyDescent="0.3">
      <c r="D2675" s="21"/>
      <c r="H2675" s="20"/>
    </row>
    <row r="2676" spans="4:8" x14ac:dyDescent="0.3">
      <c r="D2676" s="21"/>
      <c r="H2676" s="20"/>
    </row>
    <row r="2677" spans="4:8" x14ac:dyDescent="0.3">
      <c r="D2677" s="21"/>
      <c r="H2677" s="20"/>
    </row>
    <row r="2678" spans="4:8" x14ac:dyDescent="0.3">
      <c r="D2678" s="21"/>
      <c r="H2678" s="20"/>
    </row>
    <row r="2679" spans="4:8" x14ac:dyDescent="0.3">
      <c r="D2679" s="21"/>
      <c r="H2679" s="20"/>
    </row>
    <row r="2680" spans="4:8" x14ac:dyDescent="0.3">
      <c r="D2680" s="21"/>
      <c r="H2680" s="20"/>
    </row>
    <row r="2681" spans="4:8" x14ac:dyDescent="0.3">
      <c r="D2681" s="21"/>
      <c r="H2681" s="20"/>
    </row>
    <row r="2682" spans="4:8" x14ac:dyDescent="0.3">
      <c r="D2682" s="21"/>
      <c r="H2682" s="20"/>
    </row>
    <row r="2683" spans="4:8" x14ac:dyDescent="0.3">
      <c r="D2683" s="21"/>
      <c r="H2683" s="20"/>
    </row>
    <row r="2684" spans="4:8" x14ac:dyDescent="0.3">
      <c r="D2684" s="21"/>
      <c r="H2684" s="20"/>
    </row>
    <row r="2685" spans="4:8" x14ac:dyDescent="0.3">
      <c r="D2685" s="21"/>
      <c r="H2685" s="20"/>
    </row>
    <row r="2686" spans="4:8" x14ac:dyDescent="0.3">
      <c r="D2686" s="21"/>
      <c r="H2686" s="20"/>
    </row>
    <row r="2687" spans="4:8" x14ac:dyDescent="0.3">
      <c r="D2687" s="21"/>
      <c r="H2687" s="20"/>
    </row>
    <row r="2688" spans="4:8" x14ac:dyDescent="0.3">
      <c r="D2688" s="21"/>
      <c r="H2688" s="20"/>
    </row>
    <row r="2689" spans="4:8" x14ac:dyDescent="0.3">
      <c r="D2689" s="21"/>
      <c r="H2689" s="20"/>
    </row>
    <row r="2690" spans="4:8" x14ac:dyDescent="0.3">
      <c r="D2690" s="21"/>
      <c r="H2690" s="20"/>
    </row>
    <row r="2691" spans="4:8" x14ac:dyDescent="0.3">
      <c r="D2691" s="21"/>
      <c r="H2691" s="20"/>
    </row>
    <row r="2692" spans="4:8" x14ac:dyDescent="0.3">
      <c r="D2692" s="21"/>
      <c r="H2692" s="20"/>
    </row>
    <row r="2693" spans="4:8" x14ac:dyDescent="0.3">
      <c r="D2693" s="21"/>
      <c r="H2693" s="20"/>
    </row>
    <row r="2694" spans="4:8" x14ac:dyDescent="0.3">
      <c r="D2694" s="21"/>
      <c r="H2694" s="20"/>
    </row>
    <row r="2695" spans="4:8" x14ac:dyDescent="0.3">
      <c r="D2695" s="21"/>
      <c r="H2695" s="20"/>
    </row>
    <row r="2696" spans="4:8" x14ac:dyDescent="0.3">
      <c r="D2696" s="21"/>
      <c r="H2696" s="20"/>
    </row>
    <row r="2697" spans="4:8" x14ac:dyDescent="0.3">
      <c r="D2697" s="21"/>
      <c r="H2697" s="20"/>
    </row>
    <row r="2698" spans="4:8" x14ac:dyDescent="0.3">
      <c r="D2698" s="21"/>
      <c r="H2698" s="20"/>
    </row>
    <row r="2699" spans="4:8" x14ac:dyDescent="0.3">
      <c r="D2699" s="21"/>
      <c r="H2699" s="20"/>
    </row>
    <row r="2700" spans="4:8" x14ac:dyDescent="0.3">
      <c r="D2700" s="21"/>
      <c r="H2700" s="20"/>
    </row>
    <row r="2701" spans="4:8" x14ac:dyDescent="0.3">
      <c r="D2701" s="21"/>
      <c r="H2701" s="20"/>
    </row>
    <row r="2702" spans="4:8" x14ac:dyDescent="0.3">
      <c r="D2702" s="21"/>
      <c r="H2702" s="20"/>
    </row>
    <row r="2703" spans="4:8" x14ac:dyDescent="0.3">
      <c r="D2703" s="21"/>
      <c r="H2703" s="20"/>
    </row>
    <row r="2704" spans="4:8" x14ac:dyDescent="0.3">
      <c r="D2704" s="21"/>
      <c r="H2704" s="20"/>
    </row>
    <row r="2705" spans="4:8" x14ac:dyDescent="0.3">
      <c r="D2705" s="21"/>
      <c r="H2705" s="20"/>
    </row>
    <row r="2706" spans="4:8" x14ac:dyDescent="0.3">
      <c r="D2706" s="21"/>
      <c r="H2706" s="20"/>
    </row>
    <row r="2707" spans="4:8" x14ac:dyDescent="0.3">
      <c r="D2707" s="21"/>
      <c r="H2707" s="20"/>
    </row>
    <row r="2708" spans="4:8" x14ac:dyDescent="0.3">
      <c r="D2708" s="21"/>
      <c r="H2708" s="20"/>
    </row>
    <row r="2709" spans="4:8" x14ac:dyDescent="0.3">
      <c r="D2709" s="21"/>
      <c r="H2709" s="20"/>
    </row>
    <row r="2710" spans="4:8" x14ac:dyDescent="0.3">
      <c r="D2710" s="21"/>
      <c r="H2710" s="20"/>
    </row>
    <row r="2711" spans="4:8" x14ac:dyDescent="0.3">
      <c r="D2711" s="21"/>
      <c r="H2711" s="20"/>
    </row>
    <row r="2712" spans="4:8" x14ac:dyDescent="0.3">
      <c r="D2712" s="21"/>
      <c r="H2712" s="20"/>
    </row>
    <row r="2713" spans="4:8" x14ac:dyDescent="0.3">
      <c r="D2713" s="21"/>
      <c r="H2713" s="20"/>
    </row>
    <row r="2714" spans="4:8" x14ac:dyDescent="0.3">
      <c r="D2714" s="21"/>
      <c r="H2714" s="20"/>
    </row>
    <row r="2715" spans="4:8" x14ac:dyDescent="0.3">
      <c r="D2715" s="21"/>
      <c r="H2715" s="20"/>
    </row>
    <row r="2716" spans="4:8" x14ac:dyDescent="0.3">
      <c r="D2716" s="21"/>
      <c r="H2716" s="20"/>
    </row>
    <row r="2717" spans="4:8" x14ac:dyDescent="0.3">
      <c r="D2717" s="21"/>
      <c r="H2717" s="20"/>
    </row>
    <row r="2718" spans="4:8" x14ac:dyDescent="0.3">
      <c r="D2718" s="21"/>
      <c r="H2718" s="20"/>
    </row>
    <row r="2719" spans="4:8" x14ac:dyDescent="0.3">
      <c r="D2719" s="21"/>
      <c r="H2719" s="20"/>
    </row>
    <row r="2720" spans="4:8" x14ac:dyDescent="0.3">
      <c r="D2720" s="21"/>
      <c r="H2720" s="20"/>
    </row>
    <row r="2721" spans="4:8" x14ac:dyDescent="0.3">
      <c r="D2721" s="21"/>
      <c r="H2721" s="20"/>
    </row>
    <row r="2722" spans="4:8" x14ac:dyDescent="0.3">
      <c r="D2722" s="21"/>
      <c r="H2722" s="20"/>
    </row>
    <row r="2723" spans="4:8" x14ac:dyDescent="0.3">
      <c r="D2723" s="21"/>
      <c r="H2723" s="20"/>
    </row>
    <row r="2724" spans="4:8" x14ac:dyDescent="0.3">
      <c r="D2724" s="21"/>
      <c r="H2724" s="20"/>
    </row>
    <row r="2725" spans="4:8" x14ac:dyDescent="0.3">
      <c r="D2725" s="21"/>
      <c r="H2725" s="20"/>
    </row>
    <row r="2726" spans="4:8" x14ac:dyDescent="0.3">
      <c r="D2726" s="21"/>
      <c r="H2726" s="20"/>
    </row>
    <row r="2727" spans="4:8" x14ac:dyDescent="0.3">
      <c r="D2727" s="21"/>
      <c r="H2727" s="20"/>
    </row>
    <row r="2728" spans="4:8" x14ac:dyDescent="0.3">
      <c r="D2728" s="21"/>
      <c r="H2728" s="20"/>
    </row>
    <row r="2729" spans="4:8" x14ac:dyDescent="0.3">
      <c r="D2729" s="21"/>
      <c r="H2729" s="20"/>
    </row>
    <row r="2730" spans="4:8" x14ac:dyDescent="0.3">
      <c r="D2730" s="21"/>
      <c r="H2730" s="20"/>
    </row>
    <row r="2731" spans="4:8" x14ac:dyDescent="0.3">
      <c r="D2731" s="21"/>
      <c r="H2731" s="20"/>
    </row>
    <row r="2732" spans="4:8" x14ac:dyDescent="0.3">
      <c r="D2732" s="21"/>
      <c r="H2732" s="20"/>
    </row>
    <row r="2733" spans="4:8" x14ac:dyDescent="0.3">
      <c r="D2733" s="21"/>
      <c r="H2733" s="20"/>
    </row>
    <row r="2734" spans="4:8" x14ac:dyDescent="0.3">
      <c r="D2734" s="21"/>
      <c r="H2734" s="20"/>
    </row>
    <row r="2735" spans="4:8" x14ac:dyDescent="0.3">
      <c r="D2735" s="21"/>
      <c r="H2735" s="20"/>
    </row>
    <row r="2736" spans="4:8" x14ac:dyDescent="0.3">
      <c r="D2736" s="21"/>
      <c r="H2736" s="20"/>
    </row>
    <row r="2737" spans="4:8" x14ac:dyDescent="0.3">
      <c r="D2737" s="21"/>
      <c r="H2737" s="20"/>
    </row>
    <row r="2738" spans="4:8" x14ac:dyDescent="0.3">
      <c r="D2738" s="21"/>
      <c r="H2738" s="20"/>
    </row>
    <row r="2739" spans="4:8" x14ac:dyDescent="0.3">
      <c r="D2739" s="21"/>
      <c r="H2739" s="20"/>
    </row>
    <row r="2740" spans="4:8" x14ac:dyDescent="0.3">
      <c r="D2740" s="21"/>
      <c r="H2740" s="20"/>
    </row>
    <row r="2741" spans="4:8" x14ac:dyDescent="0.3">
      <c r="D2741" s="21"/>
      <c r="H2741" s="20"/>
    </row>
    <row r="2742" spans="4:8" x14ac:dyDescent="0.3">
      <c r="D2742" s="21"/>
      <c r="H2742" s="20"/>
    </row>
    <row r="2743" spans="4:8" x14ac:dyDescent="0.3">
      <c r="D2743" s="21"/>
      <c r="H2743" s="20"/>
    </row>
    <row r="2744" spans="4:8" x14ac:dyDescent="0.3">
      <c r="D2744" s="21"/>
      <c r="H2744" s="20"/>
    </row>
    <row r="2745" spans="4:8" x14ac:dyDescent="0.3">
      <c r="D2745" s="21"/>
      <c r="H2745" s="20"/>
    </row>
    <row r="2746" spans="4:8" x14ac:dyDescent="0.3">
      <c r="D2746" s="21"/>
      <c r="H2746" s="20"/>
    </row>
    <row r="2747" spans="4:8" x14ac:dyDescent="0.3">
      <c r="D2747" s="21"/>
      <c r="H2747" s="20"/>
    </row>
    <row r="2748" spans="4:8" x14ac:dyDescent="0.3">
      <c r="D2748" s="21"/>
      <c r="H2748" s="20"/>
    </row>
    <row r="2749" spans="4:8" x14ac:dyDescent="0.3">
      <c r="D2749" s="21"/>
      <c r="H2749" s="20"/>
    </row>
    <row r="2750" spans="4:8" x14ac:dyDescent="0.3">
      <c r="D2750" s="21"/>
      <c r="H2750" s="20"/>
    </row>
    <row r="2751" spans="4:8" x14ac:dyDescent="0.3">
      <c r="D2751" s="21"/>
      <c r="H2751" s="20"/>
    </row>
    <row r="2752" spans="4:8" x14ac:dyDescent="0.3">
      <c r="D2752" s="21"/>
      <c r="H2752" s="20"/>
    </row>
    <row r="2753" spans="4:8" x14ac:dyDescent="0.3">
      <c r="D2753" s="21"/>
      <c r="H2753" s="20"/>
    </row>
    <row r="2754" spans="4:8" x14ac:dyDescent="0.3">
      <c r="D2754" s="21"/>
      <c r="H2754" s="20"/>
    </row>
    <row r="2755" spans="4:8" x14ac:dyDescent="0.3">
      <c r="D2755" s="21"/>
      <c r="H2755" s="20"/>
    </row>
    <row r="2756" spans="4:8" x14ac:dyDescent="0.3">
      <c r="D2756" s="21"/>
      <c r="H2756" s="20"/>
    </row>
    <row r="2757" spans="4:8" x14ac:dyDescent="0.3">
      <c r="D2757" s="21"/>
      <c r="H2757" s="20"/>
    </row>
    <row r="2758" spans="4:8" x14ac:dyDescent="0.3">
      <c r="D2758" s="21"/>
      <c r="H2758" s="20"/>
    </row>
    <row r="2759" spans="4:8" x14ac:dyDescent="0.3">
      <c r="D2759" s="21"/>
      <c r="H2759" s="20"/>
    </row>
    <row r="2760" spans="4:8" x14ac:dyDescent="0.3">
      <c r="D2760" s="21"/>
      <c r="H2760" s="20"/>
    </row>
    <row r="2761" spans="4:8" x14ac:dyDescent="0.3">
      <c r="D2761" s="21"/>
      <c r="H2761" s="20"/>
    </row>
    <row r="2762" spans="4:8" x14ac:dyDescent="0.3">
      <c r="D2762" s="21"/>
      <c r="H2762" s="20"/>
    </row>
    <row r="2763" spans="4:8" x14ac:dyDescent="0.3">
      <c r="D2763" s="21"/>
      <c r="H2763" s="20"/>
    </row>
    <row r="2764" spans="4:8" x14ac:dyDescent="0.3">
      <c r="D2764" s="21"/>
      <c r="H2764" s="20"/>
    </row>
    <row r="2765" spans="4:8" x14ac:dyDescent="0.3">
      <c r="D2765" s="21"/>
      <c r="H2765" s="20"/>
    </row>
    <row r="2766" spans="4:8" x14ac:dyDescent="0.3">
      <c r="D2766" s="21"/>
      <c r="H2766" s="20"/>
    </row>
    <row r="2767" spans="4:8" x14ac:dyDescent="0.3">
      <c r="D2767" s="21"/>
      <c r="H2767" s="20"/>
    </row>
    <row r="2768" spans="4:8" x14ac:dyDescent="0.3">
      <c r="D2768" s="21"/>
      <c r="H2768" s="20"/>
    </row>
    <row r="2769" spans="4:8" x14ac:dyDescent="0.3">
      <c r="D2769" s="21"/>
      <c r="H2769" s="20"/>
    </row>
    <row r="2770" spans="4:8" x14ac:dyDescent="0.3">
      <c r="D2770" s="21"/>
      <c r="H2770" s="20"/>
    </row>
    <row r="2771" spans="4:8" x14ac:dyDescent="0.3">
      <c r="D2771" s="21"/>
      <c r="H2771" s="20"/>
    </row>
    <row r="2772" spans="4:8" x14ac:dyDescent="0.3">
      <c r="D2772" s="21"/>
      <c r="H2772" s="20"/>
    </row>
    <row r="2773" spans="4:8" x14ac:dyDescent="0.3">
      <c r="D2773" s="21"/>
      <c r="H2773" s="20"/>
    </row>
    <row r="2774" spans="4:8" x14ac:dyDescent="0.3">
      <c r="D2774" s="21"/>
      <c r="H2774" s="20"/>
    </row>
    <row r="2775" spans="4:8" x14ac:dyDescent="0.3">
      <c r="D2775" s="21"/>
      <c r="H2775" s="20"/>
    </row>
    <row r="2776" spans="4:8" x14ac:dyDescent="0.3">
      <c r="D2776" s="21"/>
      <c r="H2776" s="20"/>
    </row>
    <row r="2777" spans="4:8" x14ac:dyDescent="0.3">
      <c r="D2777" s="21"/>
      <c r="H2777" s="20"/>
    </row>
    <row r="2778" spans="4:8" x14ac:dyDescent="0.3">
      <c r="D2778" s="21"/>
      <c r="H2778" s="20"/>
    </row>
    <row r="2779" spans="4:8" x14ac:dyDescent="0.3">
      <c r="D2779" s="21"/>
      <c r="H2779" s="20"/>
    </row>
    <row r="2780" spans="4:8" x14ac:dyDescent="0.3">
      <c r="D2780" s="21"/>
      <c r="H2780" s="20"/>
    </row>
    <row r="2781" spans="4:8" x14ac:dyDescent="0.3">
      <c r="D2781" s="21"/>
      <c r="H2781" s="20"/>
    </row>
    <row r="2782" spans="4:8" x14ac:dyDescent="0.3">
      <c r="D2782" s="21"/>
      <c r="H2782" s="20"/>
    </row>
    <row r="2783" spans="4:8" x14ac:dyDescent="0.3">
      <c r="D2783" s="21"/>
      <c r="H2783" s="20"/>
    </row>
    <row r="2784" spans="4:8" x14ac:dyDescent="0.3">
      <c r="D2784" s="21"/>
      <c r="H2784" s="20"/>
    </row>
    <row r="2785" spans="4:8" x14ac:dyDescent="0.3">
      <c r="D2785" s="21"/>
      <c r="H2785" s="20"/>
    </row>
    <row r="2786" spans="4:8" x14ac:dyDescent="0.3">
      <c r="D2786" s="21"/>
      <c r="H2786" s="20"/>
    </row>
    <row r="2787" spans="4:8" x14ac:dyDescent="0.3">
      <c r="D2787" s="21"/>
      <c r="H2787" s="20"/>
    </row>
    <row r="2788" spans="4:8" x14ac:dyDescent="0.3">
      <c r="D2788" s="21"/>
      <c r="H2788" s="20"/>
    </row>
    <row r="2789" spans="4:8" x14ac:dyDescent="0.3">
      <c r="D2789" s="21"/>
      <c r="H2789" s="20"/>
    </row>
    <row r="2790" spans="4:8" x14ac:dyDescent="0.3">
      <c r="D2790" s="21"/>
      <c r="H2790" s="20"/>
    </row>
    <row r="2791" spans="4:8" x14ac:dyDescent="0.3">
      <c r="D2791" s="21"/>
      <c r="H2791" s="20"/>
    </row>
    <row r="2792" spans="4:8" x14ac:dyDescent="0.3">
      <c r="D2792" s="21"/>
      <c r="H2792" s="20"/>
    </row>
    <row r="2793" spans="4:8" x14ac:dyDescent="0.3">
      <c r="D2793" s="21"/>
      <c r="H2793" s="20"/>
    </row>
    <row r="2794" spans="4:8" x14ac:dyDescent="0.3">
      <c r="D2794" s="21"/>
      <c r="H2794" s="20"/>
    </row>
    <row r="2795" spans="4:8" x14ac:dyDescent="0.3">
      <c r="D2795" s="21"/>
      <c r="H2795" s="20"/>
    </row>
    <row r="2796" spans="4:8" x14ac:dyDescent="0.3">
      <c r="D2796" s="21"/>
      <c r="H2796" s="20"/>
    </row>
    <row r="2797" spans="4:8" x14ac:dyDescent="0.3">
      <c r="D2797" s="21"/>
      <c r="H2797" s="20"/>
    </row>
    <row r="2798" spans="4:8" x14ac:dyDescent="0.3">
      <c r="D2798" s="21"/>
      <c r="H2798" s="20"/>
    </row>
    <row r="2799" spans="4:8" x14ac:dyDescent="0.3">
      <c r="D2799" s="21"/>
      <c r="H2799" s="20"/>
    </row>
    <row r="2800" spans="4:8" x14ac:dyDescent="0.3">
      <c r="D2800" s="21"/>
      <c r="H2800" s="20"/>
    </row>
    <row r="2801" spans="4:8" x14ac:dyDescent="0.3">
      <c r="D2801" s="21"/>
      <c r="H2801" s="20"/>
    </row>
    <row r="2802" spans="4:8" x14ac:dyDescent="0.3">
      <c r="D2802" s="21"/>
      <c r="H2802" s="20"/>
    </row>
    <row r="2803" spans="4:8" x14ac:dyDescent="0.3">
      <c r="D2803" s="21"/>
      <c r="H2803" s="20"/>
    </row>
    <row r="2804" spans="4:8" x14ac:dyDescent="0.3">
      <c r="D2804" s="21"/>
      <c r="H2804" s="20"/>
    </row>
    <row r="2805" spans="4:8" x14ac:dyDescent="0.3">
      <c r="D2805" s="21"/>
      <c r="H2805" s="20"/>
    </row>
    <row r="2806" spans="4:8" x14ac:dyDescent="0.3">
      <c r="D2806" s="21"/>
      <c r="H2806" s="20"/>
    </row>
    <row r="2807" spans="4:8" x14ac:dyDescent="0.3">
      <c r="D2807" s="21"/>
      <c r="H2807" s="20"/>
    </row>
    <row r="2808" spans="4:8" x14ac:dyDescent="0.3">
      <c r="D2808" s="21"/>
      <c r="H2808" s="20"/>
    </row>
    <row r="2809" spans="4:8" x14ac:dyDescent="0.3">
      <c r="D2809" s="21"/>
      <c r="H2809" s="20"/>
    </row>
    <row r="2810" spans="4:8" x14ac:dyDescent="0.3">
      <c r="D2810" s="21"/>
      <c r="H2810" s="20"/>
    </row>
    <row r="2811" spans="4:8" x14ac:dyDescent="0.3">
      <c r="D2811" s="21"/>
      <c r="H2811" s="20"/>
    </row>
    <row r="2812" spans="4:8" x14ac:dyDescent="0.3">
      <c r="D2812" s="21"/>
      <c r="H2812" s="20"/>
    </row>
    <row r="2813" spans="4:8" x14ac:dyDescent="0.3">
      <c r="D2813" s="21"/>
      <c r="H2813" s="20"/>
    </row>
    <row r="2814" spans="4:8" x14ac:dyDescent="0.3">
      <c r="D2814" s="21"/>
      <c r="H2814" s="20"/>
    </row>
    <row r="2815" spans="4:8" x14ac:dyDescent="0.3">
      <c r="D2815" s="21"/>
      <c r="H2815" s="20"/>
    </row>
    <row r="2816" spans="4:8" x14ac:dyDescent="0.3">
      <c r="D2816" s="21"/>
      <c r="H2816" s="20"/>
    </row>
    <row r="2817" spans="4:8" x14ac:dyDescent="0.3">
      <c r="D2817" s="21"/>
      <c r="H2817" s="20"/>
    </row>
    <row r="2818" spans="4:8" x14ac:dyDescent="0.3">
      <c r="D2818" s="21"/>
      <c r="H2818" s="20"/>
    </row>
    <row r="2819" spans="4:8" x14ac:dyDescent="0.3">
      <c r="D2819" s="21"/>
      <c r="H2819" s="20"/>
    </row>
    <row r="2820" spans="4:8" x14ac:dyDescent="0.3">
      <c r="D2820" s="21"/>
      <c r="H2820" s="20"/>
    </row>
    <row r="2821" spans="4:8" x14ac:dyDescent="0.3">
      <c r="D2821" s="21"/>
      <c r="H2821" s="20"/>
    </row>
    <row r="2822" spans="4:8" x14ac:dyDescent="0.3">
      <c r="D2822" s="21"/>
      <c r="H2822" s="20"/>
    </row>
    <row r="2823" spans="4:8" x14ac:dyDescent="0.3">
      <c r="D2823" s="21"/>
      <c r="H2823" s="20"/>
    </row>
    <row r="2824" spans="4:8" x14ac:dyDescent="0.3">
      <c r="D2824" s="21"/>
      <c r="H2824" s="20"/>
    </row>
    <row r="2825" spans="4:8" x14ac:dyDescent="0.3">
      <c r="D2825" s="21"/>
      <c r="H2825" s="20"/>
    </row>
    <row r="2826" spans="4:8" x14ac:dyDescent="0.3">
      <c r="D2826" s="21"/>
      <c r="H2826" s="20"/>
    </row>
    <row r="2827" spans="4:8" x14ac:dyDescent="0.3">
      <c r="D2827" s="21"/>
      <c r="H2827" s="20"/>
    </row>
    <row r="2828" spans="4:8" x14ac:dyDescent="0.3">
      <c r="D2828" s="21"/>
      <c r="H2828" s="20"/>
    </row>
    <row r="2829" spans="4:8" x14ac:dyDescent="0.3">
      <c r="D2829" s="21"/>
      <c r="H2829" s="20"/>
    </row>
    <row r="2830" spans="4:8" x14ac:dyDescent="0.3">
      <c r="D2830" s="21"/>
      <c r="H2830" s="20"/>
    </row>
    <row r="2831" spans="4:8" x14ac:dyDescent="0.3">
      <c r="D2831" s="21"/>
      <c r="H2831" s="20"/>
    </row>
    <row r="2832" spans="4:8" x14ac:dyDescent="0.3">
      <c r="D2832" s="21"/>
      <c r="H2832" s="20"/>
    </row>
    <row r="2833" spans="4:8" x14ac:dyDescent="0.3">
      <c r="D2833" s="21"/>
      <c r="H2833" s="20"/>
    </row>
    <row r="2834" spans="4:8" x14ac:dyDescent="0.3">
      <c r="D2834" s="21"/>
      <c r="H2834" s="20"/>
    </row>
    <row r="2835" spans="4:8" x14ac:dyDescent="0.3">
      <c r="D2835" s="21"/>
      <c r="H2835" s="20"/>
    </row>
    <row r="2836" spans="4:8" x14ac:dyDescent="0.3">
      <c r="D2836" s="21"/>
      <c r="H2836" s="20"/>
    </row>
    <row r="2837" spans="4:8" x14ac:dyDescent="0.3">
      <c r="D2837" s="21"/>
      <c r="H2837" s="20"/>
    </row>
    <row r="2838" spans="4:8" x14ac:dyDescent="0.3">
      <c r="D2838" s="21"/>
      <c r="H2838" s="20"/>
    </row>
    <row r="2839" spans="4:8" x14ac:dyDescent="0.3">
      <c r="D2839" s="21"/>
      <c r="H2839" s="20"/>
    </row>
    <row r="2840" spans="4:8" x14ac:dyDescent="0.3">
      <c r="D2840" s="21"/>
      <c r="H2840" s="20"/>
    </row>
    <row r="2841" spans="4:8" x14ac:dyDescent="0.3">
      <c r="D2841" s="21"/>
      <c r="H2841" s="20"/>
    </row>
    <row r="2842" spans="4:8" x14ac:dyDescent="0.3">
      <c r="D2842" s="21"/>
      <c r="H2842" s="20"/>
    </row>
    <row r="2843" spans="4:8" x14ac:dyDescent="0.3">
      <c r="D2843" s="21"/>
      <c r="H2843" s="20"/>
    </row>
    <row r="2844" spans="4:8" x14ac:dyDescent="0.3">
      <c r="D2844" s="21"/>
      <c r="H2844" s="20"/>
    </row>
    <row r="2845" spans="4:8" x14ac:dyDescent="0.3">
      <c r="D2845" s="21"/>
      <c r="H2845" s="20"/>
    </row>
    <row r="2846" spans="4:8" x14ac:dyDescent="0.3">
      <c r="D2846" s="21"/>
      <c r="H2846" s="20"/>
    </row>
    <row r="2847" spans="4:8" x14ac:dyDescent="0.3">
      <c r="D2847" s="21"/>
      <c r="H2847" s="20"/>
    </row>
    <row r="2848" spans="4:8" x14ac:dyDescent="0.3">
      <c r="D2848" s="21"/>
      <c r="H2848" s="20"/>
    </row>
    <row r="2849" spans="4:11" x14ac:dyDescent="0.3">
      <c r="D2849" s="21"/>
      <c r="H2849" s="20"/>
    </row>
    <row r="2850" spans="4:11" x14ac:dyDescent="0.3">
      <c r="D2850" s="21"/>
      <c r="H2850" s="20"/>
    </row>
    <row r="2851" spans="4:11" x14ac:dyDescent="0.3">
      <c r="D2851" s="21"/>
      <c r="H2851" s="20"/>
    </row>
    <row r="2852" spans="4:11" x14ac:dyDescent="0.3">
      <c r="D2852" s="21"/>
      <c r="H2852" s="20"/>
    </row>
    <row r="2853" spans="4:11" x14ac:dyDescent="0.3">
      <c r="D2853" s="21"/>
      <c r="H2853" s="20"/>
    </row>
    <row r="2854" spans="4:11" x14ac:dyDescent="0.3">
      <c r="D2854" s="21"/>
      <c r="H2854" s="20"/>
    </row>
    <row r="2855" spans="4:11" x14ac:dyDescent="0.3">
      <c r="D2855" s="21"/>
      <c r="H2855" s="20"/>
    </row>
    <row r="2856" spans="4:11" x14ac:dyDescent="0.3">
      <c r="D2856" s="21"/>
      <c r="H2856" s="20"/>
      <c r="K2856" s="23"/>
    </row>
    <row r="2857" spans="4:11" x14ac:dyDescent="0.3">
      <c r="D2857" s="21"/>
      <c r="H2857" s="20"/>
      <c r="K2857" s="23"/>
    </row>
    <row r="2858" spans="4:11" x14ac:dyDescent="0.3">
      <c r="D2858" s="21"/>
      <c r="H2858" s="20"/>
      <c r="K2858" s="23"/>
    </row>
    <row r="2859" spans="4:11" x14ac:dyDescent="0.3">
      <c r="D2859" s="21"/>
      <c r="H2859" s="20"/>
      <c r="K2859" s="23"/>
    </row>
    <row r="2860" spans="4:11" x14ac:dyDescent="0.3">
      <c r="D2860" s="21"/>
      <c r="H2860" s="20"/>
      <c r="K2860" s="23"/>
    </row>
    <row r="2861" spans="4:11" x14ac:dyDescent="0.3">
      <c r="D2861" s="21"/>
      <c r="H2861" s="20"/>
      <c r="K2861" s="23"/>
    </row>
    <row r="2862" spans="4:11" x14ac:dyDescent="0.3">
      <c r="D2862" s="21"/>
      <c r="H2862" s="20"/>
      <c r="K2862" s="23"/>
    </row>
    <row r="2863" spans="4:11" x14ac:dyDescent="0.3">
      <c r="D2863" s="21"/>
      <c r="H2863" s="20"/>
      <c r="K2863" s="23"/>
    </row>
    <row r="2864" spans="4:11" x14ac:dyDescent="0.3">
      <c r="D2864" s="21"/>
      <c r="H2864" s="20"/>
      <c r="K2864" s="23"/>
    </row>
    <row r="2865" spans="4:11" x14ac:dyDescent="0.3">
      <c r="D2865" s="21"/>
      <c r="H2865" s="20"/>
      <c r="K2865" s="23"/>
    </row>
    <row r="2866" spans="4:11" x14ac:dyDescent="0.3">
      <c r="D2866" s="21"/>
      <c r="H2866" s="20"/>
      <c r="K2866" s="23"/>
    </row>
    <row r="2867" spans="4:11" x14ac:dyDescent="0.3">
      <c r="D2867" s="21"/>
      <c r="H2867" s="20"/>
      <c r="K2867" s="23"/>
    </row>
    <row r="2868" spans="4:11" x14ac:dyDescent="0.3">
      <c r="D2868" s="21"/>
      <c r="H2868" s="20"/>
      <c r="K2868" s="23"/>
    </row>
    <row r="2869" spans="4:11" x14ac:dyDescent="0.3">
      <c r="D2869" s="21"/>
      <c r="H2869" s="20"/>
      <c r="K2869" s="23"/>
    </row>
    <row r="2870" spans="4:11" x14ac:dyDescent="0.3">
      <c r="D2870" s="21"/>
      <c r="H2870" s="20"/>
      <c r="K2870" s="23"/>
    </row>
    <row r="2871" spans="4:11" x14ac:dyDescent="0.3">
      <c r="D2871" s="21"/>
      <c r="H2871" s="20"/>
      <c r="K2871" s="23"/>
    </row>
    <row r="2872" spans="4:11" x14ac:dyDescent="0.3">
      <c r="D2872" s="21"/>
      <c r="H2872" s="20"/>
      <c r="K2872" s="23"/>
    </row>
    <row r="2873" spans="4:11" x14ac:dyDescent="0.3">
      <c r="D2873" s="21"/>
      <c r="H2873" s="20"/>
      <c r="K2873" s="23"/>
    </row>
    <row r="2874" spans="4:11" x14ac:dyDescent="0.3">
      <c r="D2874" s="21"/>
      <c r="H2874" s="20"/>
      <c r="K2874" s="23"/>
    </row>
    <row r="2875" spans="4:11" x14ac:dyDescent="0.3">
      <c r="D2875" s="21"/>
      <c r="H2875" s="20"/>
      <c r="K2875" s="23"/>
    </row>
    <row r="2876" spans="4:11" x14ac:dyDescent="0.3">
      <c r="D2876" s="21"/>
      <c r="H2876" s="20"/>
      <c r="K2876" s="23"/>
    </row>
    <row r="2877" spans="4:11" x14ac:dyDescent="0.3">
      <c r="D2877" s="21"/>
      <c r="H2877" s="20"/>
      <c r="K2877" s="23"/>
    </row>
    <row r="2878" spans="4:11" x14ac:dyDescent="0.3">
      <c r="D2878" s="21"/>
      <c r="H2878" s="20"/>
      <c r="K2878" s="23"/>
    </row>
    <row r="2879" spans="4:11" x14ac:dyDescent="0.3">
      <c r="D2879" s="21"/>
      <c r="H2879" s="20"/>
      <c r="K2879" s="23"/>
    </row>
    <row r="2880" spans="4:11" x14ac:dyDescent="0.3">
      <c r="D2880" s="21"/>
      <c r="H2880" s="20"/>
      <c r="K2880" s="23"/>
    </row>
    <row r="2881" spans="4:11" x14ac:dyDescent="0.3">
      <c r="D2881" s="21"/>
      <c r="H2881" s="20"/>
      <c r="K2881" s="23"/>
    </row>
    <row r="2882" spans="4:11" x14ac:dyDescent="0.3">
      <c r="D2882" s="21"/>
      <c r="H2882" s="20"/>
      <c r="K2882" s="23"/>
    </row>
    <row r="2883" spans="4:11" x14ac:dyDescent="0.3">
      <c r="D2883" s="21"/>
      <c r="H2883" s="20"/>
      <c r="K2883" s="23"/>
    </row>
    <row r="2884" spans="4:11" x14ac:dyDescent="0.3">
      <c r="D2884" s="21"/>
      <c r="H2884" s="20"/>
      <c r="K2884" s="23"/>
    </row>
    <row r="2885" spans="4:11" x14ac:dyDescent="0.3">
      <c r="D2885" s="21"/>
      <c r="H2885" s="20"/>
      <c r="K2885" s="23"/>
    </row>
    <row r="2886" spans="4:11" x14ac:dyDescent="0.3">
      <c r="D2886" s="21"/>
      <c r="H2886" s="20"/>
      <c r="K2886" s="23"/>
    </row>
    <row r="2887" spans="4:11" x14ac:dyDescent="0.3">
      <c r="D2887" s="21"/>
      <c r="H2887" s="20"/>
      <c r="K2887" s="23"/>
    </row>
    <row r="2888" spans="4:11" x14ac:dyDescent="0.3">
      <c r="D2888" s="21"/>
      <c r="H2888" s="20"/>
      <c r="K2888" s="23"/>
    </row>
    <row r="2889" spans="4:11" x14ac:dyDescent="0.3">
      <c r="D2889" s="21"/>
      <c r="H2889" s="20"/>
      <c r="K2889" s="23"/>
    </row>
    <row r="2890" spans="4:11" x14ac:dyDescent="0.3">
      <c r="D2890" s="21"/>
      <c r="H2890" s="20"/>
      <c r="K2890" s="23"/>
    </row>
    <row r="2891" spans="4:11" x14ac:dyDescent="0.3">
      <c r="D2891" s="21"/>
      <c r="H2891" s="20"/>
      <c r="K2891" s="23"/>
    </row>
    <row r="2892" spans="4:11" x14ac:dyDescent="0.3">
      <c r="D2892" s="21"/>
      <c r="H2892" s="20"/>
      <c r="K2892" s="23"/>
    </row>
    <row r="2893" spans="4:11" x14ac:dyDescent="0.3">
      <c r="D2893" s="21"/>
      <c r="H2893" s="20"/>
      <c r="K2893" s="23"/>
    </row>
    <row r="2894" spans="4:11" x14ac:dyDescent="0.3">
      <c r="D2894" s="21"/>
      <c r="H2894" s="20"/>
      <c r="K2894" s="23"/>
    </row>
    <row r="2895" spans="4:11" x14ac:dyDescent="0.3">
      <c r="D2895" s="21"/>
      <c r="H2895" s="20"/>
      <c r="K2895" s="23"/>
    </row>
    <row r="2896" spans="4:11" x14ac:dyDescent="0.3">
      <c r="D2896" s="21"/>
      <c r="H2896" s="20"/>
      <c r="K2896" s="23"/>
    </row>
    <row r="2897" spans="4:11" x14ac:dyDescent="0.3">
      <c r="D2897" s="21"/>
      <c r="H2897" s="20"/>
      <c r="K2897" s="23"/>
    </row>
    <row r="2898" spans="4:11" x14ac:dyDescent="0.3">
      <c r="D2898" s="21"/>
      <c r="H2898" s="20"/>
      <c r="K2898" s="23"/>
    </row>
    <row r="2899" spans="4:11" x14ac:dyDescent="0.3">
      <c r="D2899" s="21"/>
      <c r="H2899" s="20"/>
      <c r="K2899" s="23"/>
    </row>
    <row r="2900" spans="4:11" x14ac:dyDescent="0.3">
      <c r="D2900" s="21"/>
      <c r="H2900" s="20"/>
      <c r="K2900" s="23"/>
    </row>
    <row r="2901" spans="4:11" x14ac:dyDescent="0.3">
      <c r="D2901" s="21"/>
      <c r="H2901" s="20"/>
      <c r="K2901" s="23"/>
    </row>
    <row r="2902" spans="4:11" x14ac:dyDescent="0.3">
      <c r="D2902" s="21"/>
      <c r="H2902" s="20"/>
      <c r="K2902" s="23"/>
    </row>
    <row r="2903" spans="4:11" x14ac:dyDescent="0.3">
      <c r="D2903" s="21"/>
      <c r="H2903" s="20"/>
      <c r="K2903" s="23"/>
    </row>
    <row r="2904" spans="4:11" x14ac:dyDescent="0.3">
      <c r="D2904" s="21"/>
      <c r="H2904" s="20"/>
      <c r="K2904" s="23"/>
    </row>
    <row r="2905" spans="4:11" x14ac:dyDescent="0.3">
      <c r="D2905" s="21"/>
      <c r="H2905" s="20"/>
      <c r="K2905" s="23"/>
    </row>
    <row r="2906" spans="4:11" x14ac:dyDescent="0.3">
      <c r="D2906" s="21"/>
      <c r="H2906" s="20"/>
      <c r="K2906" s="23"/>
    </row>
    <row r="2907" spans="4:11" x14ac:dyDescent="0.3">
      <c r="D2907" s="21"/>
      <c r="H2907" s="20"/>
      <c r="K2907" s="23"/>
    </row>
    <row r="2908" spans="4:11" x14ac:dyDescent="0.3">
      <c r="D2908" s="21"/>
      <c r="H2908" s="20"/>
      <c r="K2908" s="23"/>
    </row>
    <row r="2909" spans="4:11" x14ac:dyDescent="0.3">
      <c r="D2909" s="21"/>
      <c r="H2909" s="20"/>
      <c r="K2909" s="23"/>
    </row>
    <row r="2910" spans="4:11" x14ac:dyDescent="0.3">
      <c r="D2910" s="21"/>
      <c r="H2910" s="20"/>
      <c r="K2910" s="23"/>
    </row>
    <row r="2911" spans="4:11" x14ac:dyDescent="0.3">
      <c r="D2911" s="21"/>
      <c r="H2911" s="20"/>
      <c r="K2911" s="23"/>
    </row>
    <row r="2912" spans="4:11" x14ac:dyDescent="0.3">
      <c r="D2912" s="21"/>
      <c r="H2912" s="20"/>
      <c r="K2912" s="23"/>
    </row>
    <row r="2913" spans="4:11" x14ac:dyDescent="0.3">
      <c r="D2913" s="21"/>
      <c r="H2913" s="20"/>
      <c r="K2913" s="23"/>
    </row>
    <row r="2914" spans="4:11" x14ac:dyDescent="0.3">
      <c r="D2914" s="21"/>
      <c r="H2914" s="20"/>
      <c r="K2914" s="23"/>
    </row>
    <row r="2915" spans="4:11" x14ac:dyDescent="0.3">
      <c r="D2915" s="21"/>
      <c r="H2915" s="20"/>
      <c r="K2915" s="23"/>
    </row>
    <row r="2916" spans="4:11" x14ac:dyDescent="0.3">
      <c r="D2916" s="21"/>
      <c r="H2916" s="20"/>
      <c r="K2916" s="23"/>
    </row>
    <row r="2917" spans="4:11" x14ac:dyDescent="0.3">
      <c r="D2917" s="21"/>
      <c r="H2917" s="20"/>
      <c r="K2917" s="23"/>
    </row>
    <row r="2918" spans="4:11" x14ac:dyDescent="0.3">
      <c r="D2918" s="21"/>
      <c r="H2918" s="20"/>
      <c r="K2918" s="23"/>
    </row>
    <row r="2919" spans="4:11" x14ac:dyDescent="0.3">
      <c r="D2919" s="21"/>
      <c r="H2919" s="20"/>
      <c r="K2919" s="23"/>
    </row>
    <row r="2920" spans="4:11" x14ac:dyDescent="0.3">
      <c r="D2920" s="21"/>
      <c r="H2920" s="20"/>
      <c r="K2920" s="23"/>
    </row>
    <row r="2921" spans="4:11" x14ac:dyDescent="0.3">
      <c r="D2921" s="21"/>
      <c r="H2921" s="20"/>
      <c r="K2921" s="23"/>
    </row>
    <row r="2922" spans="4:11" x14ac:dyDescent="0.3">
      <c r="D2922" s="21"/>
      <c r="H2922" s="20"/>
      <c r="K2922" s="23"/>
    </row>
    <row r="2923" spans="4:11" x14ac:dyDescent="0.3">
      <c r="D2923" s="21"/>
      <c r="H2923" s="20"/>
      <c r="K2923" s="23"/>
    </row>
    <row r="2924" spans="4:11" x14ac:dyDescent="0.3">
      <c r="D2924" s="21"/>
      <c r="H2924" s="20"/>
      <c r="K2924" s="23"/>
    </row>
    <row r="2925" spans="4:11" x14ac:dyDescent="0.3">
      <c r="D2925" s="21"/>
      <c r="H2925" s="20"/>
      <c r="K2925" s="23"/>
    </row>
    <row r="2926" spans="4:11" x14ac:dyDescent="0.3">
      <c r="D2926" s="21"/>
      <c r="H2926" s="20"/>
      <c r="K2926" s="23"/>
    </row>
    <row r="2927" spans="4:11" x14ac:dyDescent="0.3">
      <c r="D2927" s="21"/>
      <c r="H2927" s="20"/>
      <c r="K2927" s="23"/>
    </row>
    <row r="2928" spans="4:11" x14ac:dyDescent="0.3">
      <c r="D2928" s="21"/>
      <c r="H2928" s="20"/>
      <c r="K2928" s="23"/>
    </row>
    <row r="2929" spans="4:11" x14ac:dyDescent="0.3">
      <c r="D2929" s="21"/>
      <c r="H2929" s="20"/>
      <c r="K2929" s="23"/>
    </row>
    <row r="2930" spans="4:11" x14ac:dyDescent="0.3">
      <c r="D2930" s="21"/>
      <c r="H2930" s="20"/>
      <c r="K2930" s="23"/>
    </row>
    <row r="2931" spans="4:11" x14ac:dyDescent="0.3">
      <c r="D2931" s="21"/>
      <c r="H2931" s="20"/>
      <c r="K2931" s="23"/>
    </row>
    <row r="2932" spans="4:11" x14ac:dyDescent="0.3">
      <c r="D2932" s="21"/>
      <c r="H2932" s="20"/>
      <c r="K2932" s="23"/>
    </row>
    <row r="2933" spans="4:11" x14ac:dyDescent="0.3">
      <c r="D2933" s="21"/>
      <c r="H2933" s="20"/>
      <c r="K2933" s="23"/>
    </row>
    <row r="2934" spans="4:11" x14ac:dyDescent="0.3">
      <c r="D2934" s="21"/>
      <c r="H2934" s="20"/>
      <c r="K2934" s="23"/>
    </row>
    <row r="2935" spans="4:11" x14ac:dyDescent="0.3">
      <c r="D2935" s="21"/>
      <c r="H2935" s="20"/>
      <c r="K2935" s="23"/>
    </row>
    <row r="2936" spans="4:11" x14ac:dyDescent="0.3">
      <c r="D2936" s="21"/>
      <c r="H2936" s="20"/>
      <c r="K2936" s="23"/>
    </row>
    <row r="2937" spans="4:11" x14ac:dyDescent="0.3">
      <c r="D2937" s="21"/>
      <c r="H2937" s="20"/>
      <c r="K2937" s="23"/>
    </row>
    <row r="2938" spans="4:11" x14ac:dyDescent="0.3">
      <c r="D2938" s="21"/>
      <c r="H2938" s="20"/>
      <c r="K2938" s="23"/>
    </row>
    <row r="2939" spans="4:11" x14ac:dyDescent="0.3">
      <c r="D2939" s="21"/>
      <c r="H2939" s="20"/>
      <c r="K2939" s="23"/>
    </row>
    <row r="2940" spans="4:11" x14ac:dyDescent="0.3">
      <c r="D2940" s="21"/>
      <c r="H2940" s="20"/>
      <c r="K2940" s="23"/>
    </row>
    <row r="2941" spans="4:11" x14ac:dyDescent="0.3">
      <c r="D2941" s="21"/>
      <c r="H2941" s="20"/>
      <c r="K2941" s="23"/>
    </row>
    <row r="2942" spans="4:11" x14ac:dyDescent="0.3">
      <c r="D2942" s="21"/>
      <c r="H2942" s="20"/>
      <c r="K2942" s="23"/>
    </row>
    <row r="2943" spans="4:11" x14ac:dyDescent="0.3">
      <c r="D2943" s="21"/>
      <c r="H2943" s="20"/>
      <c r="K2943" s="23"/>
    </row>
    <row r="2944" spans="4:11" x14ac:dyDescent="0.3">
      <c r="D2944" s="21"/>
      <c r="H2944" s="20"/>
      <c r="K2944" s="23"/>
    </row>
    <row r="2945" spans="4:11" x14ac:dyDescent="0.3">
      <c r="D2945" s="21"/>
      <c r="H2945" s="20"/>
      <c r="K2945" s="23"/>
    </row>
    <row r="2946" spans="4:11" x14ac:dyDescent="0.3">
      <c r="D2946" s="21"/>
      <c r="H2946" s="20"/>
      <c r="K2946" s="23"/>
    </row>
    <row r="2947" spans="4:11" x14ac:dyDescent="0.3">
      <c r="D2947" s="21"/>
      <c r="H2947" s="20"/>
      <c r="K2947" s="23"/>
    </row>
    <row r="2948" spans="4:11" x14ac:dyDescent="0.3">
      <c r="D2948" s="21"/>
      <c r="H2948" s="20"/>
      <c r="K2948" s="23"/>
    </row>
    <row r="2949" spans="4:11" x14ac:dyDescent="0.3">
      <c r="D2949" s="21"/>
      <c r="H2949" s="20"/>
      <c r="K2949" s="23"/>
    </row>
    <row r="2950" spans="4:11" x14ac:dyDescent="0.3">
      <c r="D2950" s="21"/>
      <c r="H2950" s="20"/>
      <c r="K2950" s="23"/>
    </row>
    <row r="2951" spans="4:11" x14ac:dyDescent="0.3">
      <c r="D2951" s="21"/>
      <c r="H2951" s="20"/>
      <c r="K2951" s="23"/>
    </row>
    <row r="2952" spans="4:11" x14ac:dyDescent="0.3">
      <c r="D2952" s="21"/>
      <c r="H2952" s="20"/>
      <c r="J2952" s="3"/>
      <c r="K2952" s="23"/>
    </row>
    <row r="2953" spans="4:11" x14ac:dyDescent="0.3">
      <c r="D2953" s="21"/>
      <c r="H2953" s="20"/>
      <c r="J2953" s="3"/>
      <c r="K2953" s="23"/>
    </row>
    <row r="2954" spans="4:11" x14ac:dyDescent="0.3">
      <c r="D2954" s="21"/>
      <c r="H2954" s="20"/>
      <c r="J2954" s="3"/>
      <c r="K2954" s="23"/>
    </row>
    <row r="2955" spans="4:11" x14ac:dyDescent="0.3">
      <c r="D2955" s="21"/>
      <c r="H2955" s="20"/>
      <c r="J2955" s="3"/>
      <c r="K2955" s="23"/>
    </row>
    <row r="2956" spans="4:11" x14ac:dyDescent="0.3">
      <c r="D2956" s="21"/>
      <c r="H2956" s="20"/>
      <c r="J2956" s="3"/>
      <c r="K2956" s="23"/>
    </row>
    <row r="2957" spans="4:11" x14ac:dyDescent="0.3">
      <c r="D2957" s="21"/>
      <c r="H2957" s="20"/>
      <c r="J2957" s="3"/>
      <c r="K2957" s="23"/>
    </row>
    <row r="2958" spans="4:11" x14ac:dyDescent="0.3">
      <c r="D2958" s="21"/>
      <c r="H2958" s="20"/>
      <c r="J2958" s="3"/>
      <c r="K2958" s="23"/>
    </row>
    <row r="2959" spans="4:11" x14ac:dyDescent="0.3">
      <c r="D2959" s="21"/>
      <c r="H2959" s="20"/>
      <c r="J2959" s="3"/>
      <c r="K2959" s="23"/>
    </row>
    <row r="2960" spans="4:11" x14ac:dyDescent="0.3">
      <c r="D2960" s="21"/>
      <c r="H2960" s="20"/>
      <c r="J2960" s="3"/>
      <c r="K2960" s="23"/>
    </row>
    <row r="2961" spans="4:11" x14ac:dyDescent="0.3">
      <c r="D2961" s="21"/>
      <c r="H2961" s="20"/>
      <c r="J2961" s="3"/>
      <c r="K2961" s="23"/>
    </row>
  </sheetData>
  <sheetProtection algorithmName="SHA-512" hashValue="xy/8OqYJ0Sfh9h6IUPMj2kklOHUWRznNa9ilGB5nzpPwfuXuvBovGcK5tpNbyLAXE5zAEpns52uHDPbCPg+MUA==" saltValue="EGxfolW2WGb3xqrFolaDIg==" spinCount="100000" sheet="1" selectLockedCells="1"/>
  <mergeCells count="29">
    <mergeCell ref="B2:K2"/>
    <mergeCell ref="A1:K1"/>
    <mergeCell ref="D215:I215"/>
    <mergeCell ref="D217:J217"/>
    <mergeCell ref="D205:H205"/>
    <mergeCell ref="D76:H76"/>
    <mergeCell ref="D67:H67"/>
    <mergeCell ref="D51:H51"/>
    <mergeCell ref="D42:H42"/>
    <mergeCell ref="D26:H26"/>
    <mergeCell ref="D18:H18"/>
    <mergeCell ref="D10:H10"/>
    <mergeCell ref="D58:H58"/>
    <mergeCell ref="D99:H99"/>
    <mergeCell ref="E5:F5"/>
    <mergeCell ref="D191:H191"/>
    <mergeCell ref="D212:H212"/>
    <mergeCell ref="D203:H203"/>
    <mergeCell ref="D112:H112"/>
    <mergeCell ref="D120:H120"/>
    <mergeCell ref="D129:H129"/>
    <mergeCell ref="D155:H155"/>
    <mergeCell ref="D178:H178"/>
    <mergeCell ref="D165:H165"/>
    <mergeCell ref="C5:D5"/>
    <mergeCell ref="C6:D6"/>
    <mergeCell ref="C7:D7"/>
    <mergeCell ref="C8:D8"/>
    <mergeCell ref="C9:D9"/>
  </mergeCells>
  <phoneticPr fontId="4" type="noConversion"/>
  <dataValidations count="7">
    <dataValidation type="decimal" allowBlank="1" showInputMessage="1" showErrorMessage="1" sqref="H181:H190" xr:uid="{2B2CC9CB-45E8-4C86-ABBB-69D0ECB3A540}">
      <formula1>0</formula1>
      <formula2>0.7</formula2>
    </dataValidation>
    <dataValidation type="decimal" allowBlank="1" showInputMessage="1" showErrorMessage="1" sqref="H158:H164 H132:H154" xr:uid="{F15E1283-852E-4C07-A8D9-5E05912D559B}">
      <formula1>0</formula1>
      <formula2>0.25</formula2>
    </dataValidation>
    <dataValidation type="decimal" allowBlank="1" showInputMessage="1" showErrorMessage="1" sqref="H110:H111 H115:H119 H69:H75 H78:H98 H194:H202" xr:uid="{66A9C00A-2845-4964-ABCE-0ED2101D5268}">
      <formula1>0</formula1>
      <formula2>0.3</formula2>
    </dataValidation>
    <dataValidation type="decimal" allowBlank="1" showInputMessage="1" showErrorMessage="1" sqref="H61:H66 H168:H177 H101:H111" xr:uid="{B332FD05-EA32-4785-83DF-C62FB1418B50}">
      <formula1>0</formula1>
      <formula2>0.4</formula2>
    </dataValidation>
    <dataValidation type="decimal" allowBlank="1" showInputMessage="1" showErrorMessage="1" sqref="H209:H211 H13:H17 H54:H57 H45:H50 H29:H41" xr:uid="{12F38818-B25D-4535-ADC9-78D7B74DCBE8}">
      <formula1>0</formula1>
      <formula2>0.5</formula2>
    </dataValidation>
    <dataValidation type="decimal" allowBlank="1" showInputMessage="1" showErrorMessage="1" sqref="H21:H25 H123:H128" xr:uid="{669060FF-B740-46CB-8F72-DC739E9BF352}">
      <formula1>0</formula1>
      <formula2>0.6</formula2>
    </dataValidation>
    <dataValidation type="decimal" allowBlank="1" showInputMessage="1" showErrorMessage="1" sqref="H5:H9" xr:uid="{88086108-F007-4AA1-9DF7-A48073BC3BFB}">
      <formula1>0</formula1>
      <formula2>0.95</formula2>
    </dataValidation>
  </dataValidation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85ED06A96415634F9C63ED37096F4241" ma:contentTypeVersion="18" ma:contentTypeDescription="צור מסמך חדש." ma:contentTypeScope="" ma:versionID="d766e0eaa7b16465611b3323c052fb37">
  <xsd:schema xmlns:xsd="http://www.w3.org/2001/XMLSchema" xmlns:xs="http://www.w3.org/2001/XMLSchema" xmlns:p="http://schemas.microsoft.com/office/2006/metadata/properties" xmlns:ns2="e789c667-cedb-475e-abcf-105f3c7f4085" xmlns:ns3="03325c67-9655-4180-9164-65d7af583e00" targetNamespace="http://schemas.microsoft.com/office/2006/metadata/properties" ma:root="true" ma:fieldsID="5543432dfb0b17e22673eb4e263034ab" ns2:_="" ns3:_="">
    <xsd:import namespace="e789c667-cedb-475e-abcf-105f3c7f4085"/>
    <xsd:import namespace="03325c67-9655-4180-9164-65d7af583e0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AutoKeyPoints" minOccurs="0"/>
                <xsd:element ref="ns3:MediaServiceKeyPoint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89c667-cedb-475e-abcf-105f3c7f4085" elementFormDefault="qualified">
    <xsd:import namespace="http://schemas.microsoft.com/office/2006/documentManagement/types"/>
    <xsd:import namespace="http://schemas.microsoft.com/office/infopath/2007/PartnerControls"/>
    <xsd:element name="SharedWithUsers" ma:index="8"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משותף עם פרטים" ma:internalName="SharedWithDetails" ma:readOnly="true">
      <xsd:simpleType>
        <xsd:restriction base="dms:Note">
          <xsd:maxLength value="255"/>
        </xsd:restriction>
      </xsd:simpleType>
    </xsd:element>
    <xsd:element name="TaxCatchAll" ma:index="23" nillable="true" ma:displayName="Taxonomy Catch All Column" ma:hidden="true" ma:list="{c7368780-7de7-43ac-b996-5240a4346a3b}" ma:internalName="TaxCatchAll" ma:showField="CatchAllData" ma:web="e789c667-cedb-475e-abcf-105f3c7f408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3325c67-9655-4180-9164-65d7af583e0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תגיות תמונה" ma:readOnly="false" ma:fieldId="{5cf76f15-5ced-4ddc-b409-7134ff3c332f}" ma:taxonomyMulti="true" ma:sspId="8aea153c-9cee-4e1a-a9f4-97f7a07d9b5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e789c667-cedb-475e-abcf-105f3c7f4085">
      <UserInfo>
        <DisplayName/>
        <AccountId xsi:nil="true"/>
        <AccountType/>
      </UserInfo>
    </SharedWithUsers>
    <TaxCatchAll xmlns="e789c667-cedb-475e-abcf-105f3c7f4085" xsi:nil="true"/>
    <lcf76f155ced4ddcb4097134ff3c332f xmlns="03325c67-9655-4180-9164-65d7af583e0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20BA5E-5124-4949-A19F-5E3A6F35DC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89c667-cedb-475e-abcf-105f3c7f4085"/>
    <ds:schemaRef ds:uri="03325c67-9655-4180-9164-65d7af583e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7803E0-AE6C-44AF-A04E-AFF0BAD8C215}">
  <ds:schemaRefs>
    <ds:schemaRef ds:uri="http://purl.org/dc/dcmitype/"/>
    <ds:schemaRef ds:uri="http://schemas.microsoft.com/office/2006/metadata/properties"/>
    <ds:schemaRef ds:uri="03325c67-9655-4180-9164-65d7af583e00"/>
    <ds:schemaRef ds:uri="e789c667-cedb-475e-abcf-105f3c7f4085"/>
    <ds:schemaRef ds:uri="http://schemas.microsoft.com/office/2006/documentManagement/types"/>
    <ds:schemaRef ds:uri="http://schemas.openxmlformats.org/package/2006/metadata/core-properties"/>
    <ds:schemaRef ds:uri="http://purl.org/dc/elements/1.1/"/>
    <ds:schemaRef ds:uri="http://www.w3.org/XML/1998/namespace"/>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87031A95-0C1F-4D6B-AFF2-41523AD4D0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כתב כמויות לתוכנית ביטחון </vt:lpstr>
    </vt:vector>
  </TitlesOfParts>
  <Manager>Yair@octagon-security.com</Manager>
  <Company>WWW.octagon-security.com</Company>
  <LinksUpToDate>false</LinksUpToDate>
  <SharedDoc>false</SharedDoc>
  <HyperlinkBase>WWW.octagon-security.com</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מפרטים טכניים לתוכניות ביטחון - octagon secure ltd</dc:title>
  <dc:creator>Yair@octagon-security.com</dc:creator>
  <cp:keywords>Yair@octagon-security.com</cp:keywords>
  <cp:lastModifiedBy>אביה אלחייק - מינהלת הסכם הגג שדרות  - מנהלת לשכה</cp:lastModifiedBy>
  <cp:lastPrinted>2021-03-07T17:07:43Z</cp:lastPrinted>
  <dcterms:created xsi:type="dcterms:W3CDTF">2015-06-05T18:17:20Z</dcterms:created>
  <dcterms:modified xsi:type="dcterms:W3CDTF">2024-10-31T08:38:07Z</dcterms:modified>
  <cp:category>יועץ מרכיבי ביטחון Yair Oanunu</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0x01010085ED06A96415634F9C63ED37096F4241</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MediaServiceImageTags">
    <vt:lpwstr/>
  </property>
</Properties>
</file>